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Backup Tesa\"/>
    </mc:Choice>
  </mc:AlternateContent>
  <xr:revisionPtr revIDLastSave="0" documentId="13_ncr:1_{6CC64EE5-EC21-4148-A2DA-345C17CBCAE2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Form Responses 1" sheetId="1" r:id="rId1"/>
    <sheet name="Data Mentah" sheetId="2" r:id="rId2"/>
    <sheet name="Data Anak-anak 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0" i="4" l="1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AF18" i="4"/>
  <c r="AE18" i="4"/>
  <c r="AD18" i="4"/>
  <c r="AG18" i="4" s="1"/>
  <c r="AF17" i="4"/>
  <c r="AE17" i="4"/>
  <c r="AD17" i="4"/>
  <c r="AG17" i="4" s="1"/>
  <c r="AF16" i="4"/>
  <c r="AE16" i="4"/>
  <c r="AD16" i="4"/>
  <c r="AF15" i="4"/>
  <c r="AE15" i="4"/>
  <c r="AD15" i="4"/>
  <c r="AF14" i="4"/>
  <c r="AE14" i="4"/>
  <c r="AD14" i="4"/>
  <c r="AG14" i="4" s="1"/>
  <c r="AF13" i="4"/>
  <c r="AE13" i="4"/>
  <c r="AD13" i="4"/>
  <c r="AG13" i="4" s="1"/>
  <c r="AF12" i="4"/>
  <c r="AE12" i="4"/>
  <c r="AD12" i="4"/>
  <c r="AF11" i="4"/>
  <c r="AE11" i="4"/>
  <c r="AD11" i="4"/>
  <c r="AG11" i="4" s="1"/>
  <c r="AF10" i="4"/>
  <c r="AE10" i="4"/>
  <c r="AD10" i="4"/>
  <c r="AG10" i="4" s="1"/>
  <c r="AF9" i="4"/>
  <c r="AE9" i="4"/>
  <c r="AD9" i="4"/>
  <c r="AG9" i="4" s="1"/>
  <c r="AF8" i="4"/>
  <c r="AE8" i="4"/>
  <c r="AD8" i="4"/>
  <c r="AF7" i="4"/>
  <c r="AE7" i="4"/>
  <c r="AD7" i="4"/>
  <c r="AF6" i="4"/>
  <c r="AE6" i="4"/>
  <c r="AD6" i="4"/>
  <c r="AG6" i="4" s="1"/>
  <c r="AF5" i="4"/>
  <c r="AE5" i="4"/>
  <c r="AD5" i="4"/>
  <c r="AG5" i="4" s="1"/>
  <c r="AF4" i="4"/>
  <c r="AE4" i="4"/>
  <c r="AD4" i="4"/>
  <c r="AG8" i="2"/>
  <c r="AG9" i="2"/>
  <c r="AG13" i="2"/>
  <c r="AG14" i="2"/>
  <c r="AG16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4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G20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4" i="2"/>
  <c r="AJ4" i="2"/>
  <c r="AD11" i="2"/>
  <c r="AG11" i="2" s="1"/>
  <c r="AD12" i="2"/>
  <c r="AG12" i="2" s="1"/>
  <c r="AD13" i="2"/>
  <c r="AD7" i="2"/>
  <c r="AG7" i="2" s="1"/>
  <c r="AD8" i="2"/>
  <c r="AD4" i="2"/>
  <c r="AG4" i="2" s="1"/>
  <c r="AG19" i="2" s="1"/>
  <c r="AD18" i="2"/>
  <c r="AG18" i="2" s="1"/>
  <c r="AD17" i="2"/>
  <c r="AG17" i="2" s="1"/>
  <c r="AD14" i="2"/>
  <c r="AD9" i="2"/>
  <c r="AD15" i="2"/>
  <c r="AG15" i="2" s="1"/>
  <c r="AD5" i="2"/>
  <c r="AG5" i="2" s="1"/>
  <c r="AD6" i="2"/>
  <c r="AG6" i="2" s="1"/>
  <c r="AD16" i="2"/>
  <c r="AD10" i="2"/>
  <c r="AG10" i="2" s="1"/>
  <c r="V19" i="2"/>
  <c r="W19" i="2"/>
  <c r="X19" i="2"/>
  <c r="Y19" i="2"/>
  <c r="Z19" i="2"/>
  <c r="AA19" i="2"/>
  <c r="AB19" i="2"/>
  <c r="AC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G19" i="2"/>
  <c r="AG8" i="4" l="1"/>
  <c r="AG16" i="4"/>
  <c r="AG4" i="4"/>
  <c r="AD19" i="4"/>
  <c r="AD20" i="4"/>
  <c r="AG12" i="4"/>
  <c r="AE20" i="4"/>
  <c r="AE19" i="4"/>
  <c r="AG7" i="4"/>
  <c r="AG19" i="4" s="1"/>
  <c r="AG15" i="4"/>
  <c r="AJ4" i="4"/>
</calcChain>
</file>

<file path=xl/sharedStrings.xml><?xml version="1.0" encoding="utf-8"?>
<sst xmlns="http://schemas.openxmlformats.org/spreadsheetml/2006/main" count="680" uniqueCount="130">
  <si>
    <t>Timestamp</t>
  </si>
  <si>
    <t>Email Address</t>
  </si>
  <si>
    <r>
      <rPr>
        <b/>
        <sz val="10"/>
        <color theme="1"/>
        <rFont val="Arial"/>
      </rPr>
      <t>Surat Pernyataan Persetujuan</t>
    </r>
    <r>
      <rPr>
        <sz val="10"/>
        <color theme="1"/>
        <rFont val="Arial"/>
      </rPr>
      <t xml:space="preserve">
Saya bersedia untuk mengisi kuesioner untuk penelitian ini dengan sebenar-benarnya serta tanpa adanya paksaan dari pihak manapun dan  saya meyakini bahwa, segala informasi yang saya berikan akan dijamin ke rahasiaan nya dan hanya digunakan untuk kepentingan penelitian.</t>
    </r>
  </si>
  <si>
    <t>Nama</t>
  </si>
  <si>
    <t>Usia</t>
  </si>
  <si>
    <r>
      <t xml:space="preserve">Tempat, Tanggal Lahir </t>
    </r>
    <r>
      <rPr>
        <b/>
        <sz val="10"/>
        <color theme="1"/>
        <rFont val="Arial"/>
      </rPr>
      <t xml:space="preserve">
(Contoh: Sidoarjo, 15 Mei 2005)</t>
    </r>
  </si>
  <si>
    <t>Sekolah</t>
  </si>
  <si>
    <r>
      <t xml:space="preserve">Sudah Berapa Lama Dipanti </t>
    </r>
    <r>
      <rPr>
        <b/>
        <sz val="10"/>
        <color theme="1"/>
        <rFont val="Arial"/>
      </rPr>
      <t xml:space="preserve">
(Contoh: 2 tahun)</t>
    </r>
  </si>
  <si>
    <t xml:space="preserve">1. Terganggu atas kondisi sebagai anak didik panti asuhan </t>
  </si>
  <si>
    <t xml:space="preserve">2.  Percaya diri dihadapan teman-teman di sekolah   </t>
  </si>
  <si>
    <t xml:space="preserve">3.  Yakin bisa menghadapi permasalahan di masyarakat  </t>
  </si>
  <si>
    <t xml:space="preserve">4.  Saya mudah menyesuaikan diri dengan lingkungan baru  </t>
  </si>
  <si>
    <t xml:space="preserve">5.  khawatir ada teman yang membenci saya karena berstatus anak didik panti asuhan   </t>
  </si>
  <si>
    <t xml:space="preserve">6.  Saya merasa kurang maksimal dalam mewujudkan rencana masa depan saya  </t>
  </si>
  <si>
    <t xml:space="preserve">7.  Ketika bertemu dengan orang lain, saya memilih untuk cuek daripada menyapa  </t>
  </si>
  <si>
    <t xml:space="preserve">8.  Tidak memiliki keahlian yang membantu saya sebagai seorang remaja  </t>
  </si>
  <si>
    <t xml:space="preserve">9.  Kondisi sebagai anak didik panti menghambat saya dalam berkarya   </t>
  </si>
  <si>
    <t xml:space="preserve">10.  Lebih suka menyendiri daripada berkumpul dengan teman-teman   </t>
  </si>
  <si>
    <t xml:space="preserve">11.  Yakin orang lain mengkritik saya untuk kebaikan saya sendiri  </t>
  </si>
  <si>
    <t xml:space="preserve">12.  Percaya diri ketika bercerita tentang kondisi pribadi pada teman lain  </t>
  </si>
  <si>
    <t xml:space="preserve">13.  Berani menerima akibat dari perbuatan sendiri   </t>
  </si>
  <si>
    <t xml:space="preserve">14.  Merasa belum optimal dalam memanfaatkan keahlian yang saya miliki  </t>
  </si>
  <si>
    <t xml:space="preserve">15.  Bangga menjadi seorang anak didik panti asuhan  </t>
  </si>
  <si>
    <t xml:space="preserve">16.  Cepat ingin menyerah ketika menghadapi permasalahan  </t>
  </si>
  <si>
    <t xml:space="preserve">17. Kesal jika dikritik orang lain </t>
  </si>
  <si>
    <t xml:space="preserve">18. Pujian dari keluarga/teman adalah semangat bagi saya  </t>
  </si>
  <si>
    <t xml:space="preserve">19.  Sering menyalahkan orang lain  </t>
  </si>
  <si>
    <t xml:space="preserve">20.  Mampu mencapai prestasi seperti yang orang lain lakukan  </t>
  </si>
  <si>
    <t xml:space="preserve">21.  Merasa bahwa kondisi saat ini merupakan hukuman dari Tuhan  </t>
  </si>
  <si>
    <t xml:space="preserve">22.  Bangga pada keadaan diri   </t>
  </si>
  <si>
    <t xml:space="preserve">23.  Berani tegas memberi pendapat dalam forum  </t>
  </si>
  <si>
    <t>ceyerin26@gmail.com</t>
  </si>
  <si>
    <t>Ya, Bersedia</t>
  </si>
  <si>
    <t>Aliya</t>
  </si>
  <si>
    <t>Purworejo,13 Maret 2008</t>
  </si>
  <si>
    <t xml:space="preserve">SMA negeri 3 Sidoarjo </t>
  </si>
  <si>
    <t>11 tahun</t>
  </si>
  <si>
    <t>Sangat Sesuai</t>
  </si>
  <si>
    <t>Sesuai</t>
  </si>
  <si>
    <t>Tidak Sesuai</t>
  </si>
  <si>
    <t>wardahberlian94@gmail.com</t>
  </si>
  <si>
    <t>Istikomah</t>
  </si>
  <si>
    <t>Malang, 07 juli 2007</t>
  </si>
  <si>
    <t>Sman 3 sidoarjo</t>
  </si>
  <si>
    <t>2 tahun</t>
  </si>
  <si>
    <t>Sangat Tidak Sesuai</t>
  </si>
  <si>
    <t>tishagust98@gmail.com</t>
  </si>
  <si>
    <t>Yuliayuning nastiti</t>
  </si>
  <si>
    <t>15 tahun</t>
  </si>
  <si>
    <t>Sidoarjo 17 juli 209</t>
  </si>
  <si>
    <t>Smp muhammadiyah 1 sidoarjo</t>
  </si>
  <si>
    <t>Muali kelas 4 saaya di panti</t>
  </si>
  <si>
    <t xml:space="preserve">Kayla Fitria </t>
  </si>
  <si>
    <t>13 tahun</t>
  </si>
  <si>
    <t>Sidoarjo 15 September 2011</t>
  </si>
  <si>
    <t xml:space="preserve">SMP Muhammadiyah 1 sidoarjo </t>
  </si>
  <si>
    <t>2 thn</t>
  </si>
  <si>
    <t>Zahira Natasya panggabean</t>
  </si>
  <si>
    <t>Surabaya,20 September 1011</t>
  </si>
  <si>
    <t>Mi nurur rohmah</t>
  </si>
  <si>
    <t>3bulan</t>
  </si>
  <si>
    <t>Chika apriia H.</t>
  </si>
  <si>
    <t>12 tahun</t>
  </si>
  <si>
    <t>Sidoarjo, 24 april 2012</t>
  </si>
  <si>
    <t>3 tahun</t>
  </si>
  <si>
    <t>Nisya'Ila Yulianti</t>
  </si>
  <si>
    <t>14 tahun</t>
  </si>
  <si>
    <t>Sidoarjo,5 juni 2010</t>
  </si>
  <si>
    <t>SMP Muhammadiyah 1 sidoarjo</t>
  </si>
  <si>
    <t>1,5 tahun</t>
  </si>
  <si>
    <t xml:space="preserve">Chintia </t>
  </si>
  <si>
    <t>14 thn</t>
  </si>
  <si>
    <t>Sidoarjo 24 Agustus 2010</t>
  </si>
  <si>
    <t>6 bulan</t>
  </si>
  <si>
    <t>Irma</t>
  </si>
  <si>
    <t>17th</t>
  </si>
  <si>
    <t>Sidorjo, 06 Februari 2007</t>
  </si>
  <si>
    <t>Smkn 1 buduran</t>
  </si>
  <si>
    <t>Aurel</t>
  </si>
  <si>
    <t>Kediri,2 Agustus 2011</t>
  </si>
  <si>
    <t>Naura aquine pradata</t>
  </si>
  <si>
    <t>Sidoarjo,01 desember 2010</t>
  </si>
  <si>
    <t>Rahma Tri Handayani</t>
  </si>
  <si>
    <t>BLITAR , 04 , DESEMBER , 2009</t>
  </si>
  <si>
    <t>2 tahun lebih ( hampir 3 thn )</t>
  </si>
  <si>
    <t>Juwairiyah</t>
  </si>
  <si>
    <t>Sidoarjo,02Januari2005</t>
  </si>
  <si>
    <t>UMSIDA</t>
  </si>
  <si>
    <t>Nayla Nilovar Azifah Pradata</t>
  </si>
  <si>
    <t>Sidoarjo ,26 November 2011</t>
  </si>
  <si>
    <t>SMP musasi sda</t>
  </si>
  <si>
    <t>CATUR DYA CHUROTUL AINI</t>
  </si>
  <si>
    <t>17thn</t>
  </si>
  <si>
    <t>Sidoarjo, 08 Januari 2007</t>
  </si>
  <si>
    <t>SMAN 3 SIDOARJO</t>
  </si>
  <si>
    <t>7thn</t>
  </si>
  <si>
    <t>No</t>
  </si>
  <si>
    <r>
      <t xml:space="preserve">Tempat, Tanggal Lahir </t>
    </r>
    <r>
      <rPr>
        <b/>
        <sz val="12"/>
        <color theme="1"/>
        <rFont val="Times New Roman"/>
        <family val="1"/>
      </rPr>
      <t xml:space="preserve">
(Contoh: Sidoarjo, 15 Mei 2005)</t>
    </r>
  </si>
  <si>
    <r>
      <t xml:space="preserve">Sudah Berapa Lama Dipanti </t>
    </r>
    <r>
      <rPr>
        <b/>
        <sz val="12"/>
        <color theme="1"/>
        <rFont val="Times New Roman"/>
        <family val="1"/>
      </rPr>
      <t xml:space="preserve">
(Contoh: 2 tahun)</t>
    </r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</si>
  <si>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</si>
  <si>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</si>
  <si>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</si>
  <si>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</si>
  <si>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</si>
  <si>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</si>
  <si>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</si>
  <si>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</si>
  <si>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</si>
  <si>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</si>
  <si>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</si>
  <si>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</si>
  <si>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</si>
  <si>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</si>
  <si>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</si>
  <si>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</si>
  <si>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</si>
  <si>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</si>
  <si>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</si>
  <si>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</si>
  <si>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</si>
  <si>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</si>
  <si>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</si>
  <si>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4 Tahun</t>
  </si>
  <si>
    <t>Total</t>
  </si>
  <si>
    <t>Interval</t>
  </si>
  <si>
    <t>Total Rata-rata</t>
  </si>
  <si>
    <t>Rata-rata</t>
  </si>
  <si>
    <t>Persentase</t>
  </si>
  <si>
    <t xml:space="preserve"> </t>
  </si>
  <si>
    <t>Surabaya,20 September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</si>
</sst>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_-;\-* #,##0.00_-;_-* &quot;-&quot;??_-;_-@_-"/>
    <numFmt numFmtId="165" formatCode="m/d/yyyy\ h:mm:ss"/>
  </numFmts>
  <fonts count="10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5B3F86"/>
        <bgColor rgb="FF5B3F86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9" tint="0.79998168889431442"/>
        <bgColor rgb="FF5B3F86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rgb="FFF8F9FA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5B3F86"/>
      </patternFill>
    </fill>
  </fills>
  <borders count="19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5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5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6" fillId="2" borderId="13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/>
    </xf>
    <xf numFmtId="0" fontId="8" fillId="2" borderId="14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64" fontId="0" fillId="0" borderId="0" xfId="1" applyFont="1" applyAlignment="1">
      <alignment vertical="center"/>
    </xf>
    <xf numFmtId="164" fontId="0" fillId="0" borderId="13" xfId="1" applyFont="1" applyBorder="1" applyAlignment="1">
      <alignment vertical="center"/>
    </xf>
    <xf numFmtId="9" fontId="0" fillId="0" borderId="0" xfId="0" applyNumberFormat="1"/>
    <xf numFmtId="9" fontId="0" fillId="0" borderId="13" xfId="2" applyFont="1" applyBorder="1" applyAlignment="1">
      <alignment horizontal="center" vertical="center"/>
    </xf>
    <xf numFmtId="164" fontId="0" fillId="0" borderId="0" xfId="0" applyNumberFormat="1"/>
    <xf numFmtId="0" fontId="0" fillId="9" borderId="14" xfId="0" applyFill="1" applyBorder="1" applyAlignment="1">
      <alignment horizontal="center" vertical="center"/>
    </xf>
    <xf numFmtId="164" fontId="0" fillId="0" borderId="18" xfId="1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E16">
  <tableColumns count="31">
    <tableColumn id="1" xr3:uid="{00000000-0010-0000-0000-000001000000}" name="Timestamp"/>
    <tableColumn id="2" xr3:uid="{00000000-0010-0000-0000-000002000000}" name="Email Address"/>
    <tableColumn id="3" xr3:uid="{00000000-0010-0000-0000-000003000000}" name="Surat Pernyataan Persetujuan_x000a_Saya bersedia untuk mengisi kuesioner untuk penelitian ini dengan sebenar-benarnya serta tanpa adanya paksaan dari pihak manapun dan  saya meyakini bahwa, segala informasi yang saya berikan akan dijamin ke rahasiaan nya dan ha"/>
    <tableColumn id="4" xr3:uid="{00000000-0010-0000-0000-000004000000}" name="Nama"/>
    <tableColumn id="5" xr3:uid="{00000000-0010-0000-0000-000005000000}" name="Usia"/>
    <tableColumn id="6" xr3:uid="{00000000-0010-0000-0000-000006000000}" name="Tempat, Tanggal Lahir _x000a_(Contoh: Sidoarjo, 15 Mei 2005)"/>
    <tableColumn id="7" xr3:uid="{00000000-0010-0000-0000-000007000000}" name="Sekolah"/>
    <tableColumn id="8" xr3:uid="{00000000-0010-0000-0000-000008000000}" name="Sudah Berapa Lama Dipanti _x000a_(Contoh: 2 tahun)"/>
    <tableColumn id="9" xr3:uid="{00000000-0010-0000-0000-000009000000}" name="1. Terganggu atas kondisi sebagai anak didik panti asuhan "/>
    <tableColumn id="10" xr3:uid="{00000000-0010-0000-0000-00000A000000}" name="2.  Percaya diri dihadapan teman-teman di sekolah   "/>
    <tableColumn id="11" xr3:uid="{00000000-0010-0000-0000-00000B000000}" name="3.  Yakin bisa menghadapi permasalahan di masyarakat  "/>
    <tableColumn id="12" xr3:uid="{00000000-0010-0000-0000-00000C000000}" name="4.  Saya mudah menyesuaikan diri dengan lingkungan baru  "/>
    <tableColumn id="13" xr3:uid="{00000000-0010-0000-0000-00000D000000}" name="5.  khawatir ada teman yang membenci saya karena berstatus anak didik panti asuhan   "/>
    <tableColumn id="14" xr3:uid="{00000000-0010-0000-0000-00000E000000}" name="6.  Saya merasa kurang maksimal dalam mewujudkan rencana masa depan saya  "/>
    <tableColumn id="15" xr3:uid="{00000000-0010-0000-0000-00000F000000}" name="7.  Ketika bertemu dengan orang lain, saya memilih untuk cuek daripada menyapa  "/>
    <tableColumn id="16" xr3:uid="{00000000-0010-0000-0000-000010000000}" name="8.  Tidak memiliki keahlian yang membantu saya sebagai seorang remaja  "/>
    <tableColumn id="17" xr3:uid="{00000000-0010-0000-0000-000011000000}" name="9.  Kondisi sebagai anak didik panti menghambat saya dalam berkarya   "/>
    <tableColumn id="18" xr3:uid="{00000000-0010-0000-0000-000012000000}" name="10.  Lebih suka menyendiri daripada berkumpul dengan teman-teman   "/>
    <tableColumn id="19" xr3:uid="{00000000-0010-0000-0000-000013000000}" name="11.  Yakin orang lain mengkritik saya untuk kebaikan saya sendiri  "/>
    <tableColumn id="20" xr3:uid="{00000000-0010-0000-0000-000014000000}" name="12.  Percaya diri ketika bercerita tentang kondisi pribadi pada teman lain  "/>
    <tableColumn id="21" xr3:uid="{00000000-0010-0000-0000-000015000000}" name="13.  Berani menerima akibat dari perbuatan sendiri   "/>
    <tableColumn id="22" xr3:uid="{00000000-0010-0000-0000-000016000000}" name="14.  Merasa belum optimal dalam memanfaatkan keahlian yang saya miliki  "/>
    <tableColumn id="23" xr3:uid="{00000000-0010-0000-0000-000017000000}" name="15.  Bangga menjadi seorang anak didik panti asuhan  "/>
    <tableColumn id="24" xr3:uid="{00000000-0010-0000-0000-000018000000}" name="16.  Cepat ingin menyerah ketika menghadapi permasalahan  "/>
    <tableColumn id="25" xr3:uid="{00000000-0010-0000-0000-000019000000}" name="17. Kesal jika dikritik orang lain "/>
    <tableColumn id="26" xr3:uid="{00000000-0010-0000-0000-00001A000000}" name="18. Pujian dari keluarga/teman adalah semangat bagi saya  "/>
    <tableColumn id="27" xr3:uid="{00000000-0010-0000-0000-00001B000000}" name="19.  Sering menyalahkan orang lain  "/>
    <tableColumn id="28" xr3:uid="{00000000-0010-0000-0000-00001C000000}" name="20.  Mampu mencapai prestasi seperti yang orang lain lakukan  "/>
    <tableColumn id="29" xr3:uid="{00000000-0010-0000-0000-00001D000000}" name="21.  Merasa bahwa kondisi saat ini merupakan hukuman dari Tuhan  "/>
    <tableColumn id="30" xr3:uid="{00000000-0010-0000-0000-00001E000000}" name="22.  Bangga pada keadaan diri   "/>
    <tableColumn id="31" xr3:uid="{00000000-0010-0000-0000-00001F000000}" name="23.  Berani tegas memberi pendapat dalam forum  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6"/>
  <sheetViews>
    <sheetView topLeftCell="AB1" workbookViewId="0">
      <pane ySplit="1" topLeftCell="A2" activePane="bottomLeft" state="frozen"/>
      <selection pane="bottomLeft" activeCell="I1" sqref="I1:AE16"/>
    </sheetView>
  </sheetViews>
  <sheetFormatPr defaultColWidth="12.54296875" defaultRowHeight="15.75" customHeight="1" x14ac:dyDescent="0.25"/>
  <cols>
    <col min="1" max="2" width="18.81640625" customWidth="1"/>
    <col min="3" max="3" width="37.54296875" customWidth="1"/>
    <col min="4" max="5" width="18.81640625" customWidth="1"/>
    <col min="6" max="6" width="28.26953125" customWidth="1"/>
    <col min="7" max="7" width="18.81640625" customWidth="1"/>
    <col min="8" max="8" width="25.81640625" customWidth="1"/>
    <col min="9" max="24" width="37.54296875" customWidth="1"/>
    <col min="25" max="25" width="28.1796875" customWidth="1"/>
    <col min="26" max="26" width="37.54296875" customWidth="1"/>
    <col min="27" max="27" width="31.453125" customWidth="1"/>
    <col min="28" max="29" width="37.54296875" customWidth="1"/>
    <col min="30" max="30" width="28.453125" customWidth="1"/>
    <col min="31" max="31" width="37.54296875" customWidth="1"/>
    <col min="32" max="37" width="18.81640625" customWidth="1"/>
  </cols>
  <sheetData>
    <row r="1" spans="1:31" ht="15.7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</row>
    <row r="2" spans="1:31" ht="15.75" customHeight="1" x14ac:dyDescent="0.25">
      <c r="A2" s="4">
        <v>45626.663126678242</v>
      </c>
      <c r="B2" s="5" t="s">
        <v>31</v>
      </c>
      <c r="C2" s="5" t="s">
        <v>32</v>
      </c>
      <c r="D2" s="5" t="s">
        <v>33</v>
      </c>
      <c r="E2" s="5">
        <v>16</v>
      </c>
      <c r="F2" s="5" t="s">
        <v>34</v>
      </c>
      <c r="G2" s="5" t="s">
        <v>35</v>
      </c>
      <c r="H2" s="5" t="s">
        <v>36</v>
      </c>
      <c r="I2" s="5" t="s">
        <v>37</v>
      </c>
      <c r="J2" s="5" t="s">
        <v>38</v>
      </c>
      <c r="K2" s="5" t="s">
        <v>38</v>
      </c>
      <c r="L2" s="5" t="s">
        <v>38</v>
      </c>
      <c r="M2" s="5" t="s">
        <v>39</v>
      </c>
      <c r="N2" s="5" t="s">
        <v>39</v>
      </c>
      <c r="O2" s="5" t="s">
        <v>39</v>
      </c>
      <c r="P2" s="5" t="s">
        <v>39</v>
      </c>
      <c r="Q2" s="5" t="s">
        <v>39</v>
      </c>
      <c r="R2" s="5" t="s">
        <v>38</v>
      </c>
      <c r="S2" s="5" t="s">
        <v>38</v>
      </c>
      <c r="T2" s="5" t="s">
        <v>38</v>
      </c>
      <c r="U2" s="5" t="s">
        <v>38</v>
      </c>
      <c r="V2" s="5" t="s">
        <v>39</v>
      </c>
      <c r="W2" s="5" t="s">
        <v>38</v>
      </c>
      <c r="X2" s="5" t="s">
        <v>39</v>
      </c>
      <c r="Y2" s="5" t="s">
        <v>38</v>
      </c>
      <c r="Z2" s="5" t="s">
        <v>38</v>
      </c>
      <c r="AA2" s="5" t="s">
        <v>39</v>
      </c>
      <c r="AB2" s="5" t="s">
        <v>39</v>
      </c>
      <c r="AC2" s="5" t="s">
        <v>39</v>
      </c>
      <c r="AD2" s="5" t="s">
        <v>38</v>
      </c>
      <c r="AE2" s="6" t="s">
        <v>38</v>
      </c>
    </row>
    <row r="3" spans="1:31" ht="15.75" customHeight="1" x14ac:dyDescent="0.25">
      <c r="A3" s="7">
        <v>45626.664658877315</v>
      </c>
      <c r="B3" s="8" t="s">
        <v>40</v>
      </c>
      <c r="C3" s="8" t="s">
        <v>32</v>
      </c>
      <c r="D3" s="8" t="s">
        <v>41</v>
      </c>
      <c r="E3" s="8">
        <v>17</v>
      </c>
      <c r="F3" s="8" t="s">
        <v>42</v>
      </c>
      <c r="G3" s="8" t="s">
        <v>43</v>
      </c>
      <c r="H3" s="8" t="s">
        <v>44</v>
      </c>
      <c r="I3" s="8" t="s">
        <v>45</v>
      </c>
      <c r="J3" s="8" t="s">
        <v>38</v>
      </c>
      <c r="K3" s="8" t="s">
        <v>38</v>
      </c>
      <c r="L3" s="8" t="s">
        <v>38</v>
      </c>
      <c r="M3" s="8" t="s">
        <v>38</v>
      </c>
      <c r="N3" s="8" t="s">
        <v>37</v>
      </c>
      <c r="O3" s="8" t="s">
        <v>39</v>
      </c>
      <c r="P3" s="8" t="s">
        <v>39</v>
      </c>
      <c r="Q3" s="8" t="s">
        <v>39</v>
      </c>
      <c r="R3" s="8" t="s">
        <v>39</v>
      </c>
      <c r="S3" s="8" t="s">
        <v>39</v>
      </c>
      <c r="T3" s="8" t="s">
        <v>38</v>
      </c>
      <c r="U3" s="8" t="s">
        <v>37</v>
      </c>
      <c r="V3" s="8" t="s">
        <v>38</v>
      </c>
      <c r="W3" s="8" t="s">
        <v>38</v>
      </c>
      <c r="X3" s="8" t="s">
        <v>39</v>
      </c>
      <c r="Y3" s="8" t="s">
        <v>37</v>
      </c>
      <c r="Z3" s="8" t="s">
        <v>37</v>
      </c>
      <c r="AA3" s="8" t="s">
        <v>45</v>
      </c>
      <c r="AB3" s="8" t="s">
        <v>38</v>
      </c>
      <c r="AC3" s="8" t="s">
        <v>39</v>
      </c>
      <c r="AD3" s="8" t="s">
        <v>38</v>
      </c>
      <c r="AE3" s="9" t="s">
        <v>37</v>
      </c>
    </row>
    <row r="4" spans="1:31" ht="15.75" customHeight="1" x14ac:dyDescent="0.25">
      <c r="A4" s="4">
        <v>45626.665097129633</v>
      </c>
      <c r="B4" s="5" t="s">
        <v>46</v>
      </c>
      <c r="C4" s="5" t="s">
        <v>32</v>
      </c>
      <c r="D4" s="5" t="s">
        <v>47</v>
      </c>
      <c r="E4" s="5" t="s">
        <v>48</v>
      </c>
      <c r="F4" s="5" t="s">
        <v>49</v>
      </c>
      <c r="G4" s="5" t="s">
        <v>50</v>
      </c>
      <c r="H4" s="5" t="s">
        <v>51</v>
      </c>
      <c r="I4" s="5" t="s">
        <v>38</v>
      </c>
      <c r="J4" s="5" t="s">
        <v>37</v>
      </c>
      <c r="K4" s="5" t="s">
        <v>39</v>
      </c>
      <c r="L4" s="5" t="s">
        <v>38</v>
      </c>
      <c r="M4" s="5" t="s">
        <v>38</v>
      </c>
      <c r="N4" s="5" t="s">
        <v>38</v>
      </c>
      <c r="O4" s="5" t="s">
        <v>39</v>
      </c>
      <c r="P4" s="5" t="s">
        <v>39</v>
      </c>
      <c r="Q4" s="5" t="s">
        <v>39</v>
      </c>
      <c r="R4" s="5" t="s">
        <v>38</v>
      </c>
      <c r="S4" s="5" t="s">
        <v>38</v>
      </c>
      <c r="T4" s="5" t="s">
        <v>39</v>
      </c>
      <c r="U4" s="5" t="s">
        <v>38</v>
      </c>
      <c r="V4" s="5" t="s">
        <v>39</v>
      </c>
      <c r="W4" s="5" t="s">
        <v>45</v>
      </c>
      <c r="X4" s="5" t="s">
        <v>39</v>
      </c>
      <c r="Y4" s="5" t="s">
        <v>39</v>
      </c>
      <c r="Z4" s="5" t="s">
        <v>38</v>
      </c>
      <c r="AA4" s="5" t="s">
        <v>45</v>
      </c>
      <c r="AB4" s="5" t="s">
        <v>37</v>
      </c>
      <c r="AC4" s="5" t="s">
        <v>45</v>
      </c>
      <c r="AD4" s="5" t="s">
        <v>45</v>
      </c>
      <c r="AE4" s="6" t="s">
        <v>38</v>
      </c>
    </row>
    <row r="5" spans="1:31" ht="15.75" customHeight="1" x14ac:dyDescent="0.25">
      <c r="A5" s="7">
        <v>45626.668325023144</v>
      </c>
      <c r="B5" s="8" t="s">
        <v>31</v>
      </c>
      <c r="C5" s="8" t="s">
        <v>32</v>
      </c>
      <c r="D5" s="8" t="s">
        <v>52</v>
      </c>
      <c r="E5" s="8" t="s">
        <v>53</v>
      </c>
      <c r="F5" s="8" t="s">
        <v>54</v>
      </c>
      <c r="G5" s="8" t="s">
        <v>55</v>
      </c>
      <c r="H5" s="8" t="s">
        <v>56</v>
      </c>
      <c r="I5" s="8" t="s">
        <v>39</v>
      </c>
      <c r="J5" s="8" t="s">
        <v>39</v>
      </c>
      <c r="K5" s="8" t="s">
        <v>37</v>
      </c>
      <c r="L5" s="8" t="s">
        <v>39</v>
      </c>
      <c r="M5" s="8" t="s">
        <v>37</v>
      </c>
      <c r="N5" s="8" t="s">
        <v>38</v>
      </c>
      <c r="O5" s="8" t="s">
        <v>39</v>
      </c>
      <c r="P5" s="8" t="s">
        <v>38</v>
      </c>
      <c r="Q5" s="8" t="s">
        <v>37</v>
      </c>
      <c r="R5" s="8" t="s">
        <v>39</v>
      </c>
      <c r="S5" s="8" t="s">
        <v>38</v>
      </c>
      <c r="T5" s="8" t="s">
        <v>39</v>
      </c>
      <c r="U5" s="8" t="s">
        <v>38</v>
      </c>
      <c r="V5" s="8" t="s">
        <v>38</v>
      </c>
      <c r="W5" s="8" t="s">
        <v>45</v>
      </c>
      <c r="X5" s="8" t="s">
        <v>39</v>
      </c>
      <c r="Y5" s="8" t="s">
        <v>38</v>
      </c>
      <c r="Z5" s="8" t="s">
        <v>38</v>
      </c>
      <c r="AA5" s="8" t="s">
        <v>45</v>
      </c>
      <c r="AB5" s="8" t="s">
        <v>39</v>
      </c>
      <c r="AC5" s="8" t="s">
        <v>38</v>
      </c>
      <c r="AD5" s="8" t="s">
        <v>38</v>
      </c>
      <c r="AE5" s="9" t="s">
        <v>38</v>
      </c>
    </row>
    <row r="6" spans="1:31" ht="15.75" customHeight="1" x14ac:dyDescent="0.25">
      <c r="A6" s="4">
        <v>45626.679628136575</v>
      </c>
      <c r="B6" s="5" t="s">
        <v>31</v>
      </c>
      <c r="C6" s="5" t="s">
        <v>32</v>
      </c>
      <c r="D6" s="5" t="s">
        <v>57</v>
      </c>
      <c r="E6" s="5">
        <v>13</v>
      </c>
      <c r="F6" s="5" t="s">
        <v>58</v>
      </c>
      <c r="G6" s="5" t="s">
        <v>59</v>
      </c>
      <c r="H6" s="5" t="s">
        <v>60</v>
      </c>
      <c r="I6" s="5" t="s">
        <v>37</v>
      </c>
      <c r="J6" s="5" t="s">
        <v>38</v>
      </c>
      <c r="K6" s="5" t="s">
        <v>38</v>
      </c>
      <c r="L6" s="5" t="s">
        <v>39</v>
      </c>
      <c r="M6" s="5" t="s">
        <v>39</v>
      </c>
      <c r="N6" s="5" t="s">
        <v>39</v>
      </c>
      <c r="O6" s="5" t="s">
        <v>45</v>
      </c>
      <c r="P6" s="5" t="s">
        <v>39</v>
      </c>
      <c r="Q6" s="5" t="s">
        <v>45</v>
      </c>
      <c r="R6" s="5" t="s">
        <v>45</v>
      </c>
      <c r="S6" s="5" t="s">
        <v>38</v>
      </c>
      <c r="T6" s="5" t="s">
        <v>38</v>
      </c>
      <c r="U6" s="5" t="s">
        <v>37</v>
      </c>
      <c r="V6" s="5" t="s">
        <v>38</v>
      </c>
      <c r="W6" s="5" t="s">
        <v>38</v>
      </c>
      <c r="X6" s="5" t="s">
        <v>39</v>
      </c>
      <c r="Y6" s="5" t="s">
        <v>39</v>
      </c>
      <c r="Z6" s="5" t="s">
        <v>37</v>
      </c>
      <c r="AA6" s="5" t="s">
        <v>39</v>
      </c>
      <c r="AB6" s="5" t="s">
        <v>38</v>
      </c>
      <c r="AC6" s="5" t="s">
        <v>45</v>
      </c>
      <c r="AD6" s="5" t="s">
        <v>38</v>
      </c>
      <c r="AE6" s="6" t="s">
        <v>39</v>
      </c>
    </row>
    <row r="7" spans="1:31" ht="15.75" customHeight="1" x14ac:dyDescent="0.25">
      <c r="A7" s="7">
        <v>45626.680515069442</v>
      </c>
      <c r="B7" s="8" t="s">
        <v>40</v>
      </c>
      <c r="C7" s="8" t="s">
        <v>32</v>
      </c>
      <c r="D7" s="8" t="s">
        <v>61</v>
      </c>
      <c r="E7" s="8" t="s">
        <v>62</v>
      </c>
      <c r="F7" s="8" t="s">
        <v>63</v>
      </c>
      <c r="G7" s="8" t="s">
        <v>59</v>
      </c>
      <c r="H7" s="8" t="s">
        <v>64</v>
      </c>
      <c r="I7" s="8" t="s">
        <v>38</v>
      </c>
      <c r="J7" s="8" t="s">
        <v>37</v>
      </c>
      <c r="K7" s="8" t="s">
        <v>38</v>
      </c>
      <c r="L7" s="8" t="s">
        <v>39</v>
      </c>
      <c r="M7" s="8" t="s">
        <v>45</v>
      </c>
      <c r="N7" s="8" t="s">
        <v>39</v>
      </c>
      <c r="O7" s="8" t="s">
        <v>39</v>
      </c>
      <c r="P7" s="8" t="s">
        <v>39</v>
      </c>
      <c r="Q7" s="8" t="s">
        <v>39</v>
      </c>
      <c r="R7" s="8" t="s">
        <v>38</v>
      </c>
      <c r="S7" s="8" t="s">
        <v>38</v>
      </c>
      <c r="T7" s="8" t="s">
        <v>38</v>
      </c>
      <c r="U7" s="8" t="s">
        <v>37</v>
      </c>
      <c r="V7" s="8" t="s">
        <v>39</v>
      </c>
      <c r="W7" s="8" t="s">
        <v>38</v>
      </c>
      <c r="X7" s="8" t="s">
        <v>38</v>
      </c>
      <c r="Y7" s="8" t="s">
        <v>38</v>
      </c>
      <c r="Z7" s="8" t="s">
        <v>37</v>
      </c>
      <c r="AA7" s="8" t="s">
        <v>45</v>
      </c>
      <c r="AB7" s="8" t="s">
        <v>38</v>
      </c>
      <c r="AC7" s="8" t="s">
        <v>38</v>
      </c>
      <c r="AD7" s="8" t="s">
        <v>38</v>
      </c>
      <c r="AE7" s="9" t="s">
        <v>38</v>
      </c>
    </row>
    <row r="8" spans="1:31" ht="15.75" customHeight="1" x14ac:dyDescent="0.25">
      <c r="A8" s="4">
        <v>45626.681502060186</v>
      </c>
      <c r="B8" s="5" t="s">
        <v>46</v>
      </c>
      <c r="C8" s="5" t="s">
        <v>32</v>
      </c>
      <c r="D8" s="5" t="s">
        <v>65</v>
      </c>
      <c r="E8" s="5" t="s">
        <v>66</v>
      </c>
      <c r="F8" s="5" t="s">
        <v>67</v>
      </c>
      <c r="G8" s="5" t="s">
        <v>68</v>
      </c>
      <c r="H8" s="5" t="s">
        <v>69</v>
      </c>
      <c r="I8" s="5" t="s">
        <v>38</v>
      </c>
      <c r="J8" s="5" t="s">
        <v>37</v>
      </c>
      <c r="K8" s="5" t="s">
        <v>37</v>
      </c>
      <c r="L8" s="5" t="s">
        <v>37</v>
      </c>
      <c r="M8" s="5" t="s">
        <v>39</v>
      </c>
      <c r="N8" s="5" t="s">
        <v>39</v>
      </c>
      <c r="O8" s="5" t="s">
        <v>39</v>
      </c>
      <c r="P8" s="5" t="s">
        <v>45</v>
      </c>
      <c r="Q8" s="5" t="s">
        <v>39</v>
      </c>
      <c r="R8" s="5" t="s">
        <v>45</v>
      </c>
      <c r="S8" s="5" t="s">
        <v>38</v>
      </c>
      <c r="T8" s="5" t="s">
        <v>38</v>
      </c>
      <c r="U8" s="5" t="s">
        <v>38</v>
      </c>
      <c r="V8" s="5" t="s">
        <v>45</v>
      </c>
      <c r="W8" s="5" t="s">
        <v>38</v>
      </c>
      <c r="X8" s="5" t="s">
        <v>39</v>
      </c>
      <c r="Y8" s="5" t="s">
        <v>39</v>
      </c>
      <c r="Z8" s="5" t="s">
        <v>38</v>
      </c>
      <c r="AA8" s="5" t="s">
        <v>45</v>
      </c>
      <c r="AB8" s="5" t="s">
        <v>37</v>
      </c>
      <c r="AC8" s="5" t="s">
        <v>39</v>
      </c>
      <c r="AD8" s="5" t="s">
        <v>38</v>
      </c>
      <c r="AE8" s="6" t="s">
        <v>38</v>
      </c>
    </row>
    <row r="9" spans="1:31" ht="15.75" customHeight="1" x14ac:dyDescent="0.25">
      <c r="A9" s="7">
        <v>45626.685459849541</v>
      </c>
      <c r="B9" s="8" t="s">
        <v>31</v>
      </c>
      <c r="C9" s="8" t="s">
        <v>32</v>
      </c>
      <c r="D9" s="8" t="s">
        <v>70</v>
      </c>
      <c r="E9" s="8" t="s">
        <v>71</v>
      </c>
      <c r="F9" s="8" t="s">
        <v>72</v>
      </c>
      <c r="G9" s="8" t="s">
        <v>55</v>
      </c>
      <c r="H9" s="8" t="s">
        <v>73</v>
      </c>
      <c r="I9" s="8" t="s">
        <v>45</v>
      </c>
      <c r="J9" s="8" t="s">
        <v>39</v>
      </c>
      <c r="K9" s="8" t="s">
        <v>39</v>
      </c>
      <c r="L9" s="8" t="s">
        <v>45</v>
      </c>
      <c r="M9" s="8" t="s">
        <v>37</v>
      </c>
      <c r="N9" s="8" t="s">
        <v>38</v>
      </c>
      <c r="O9" s="8" t="s">
        <v>38</v>
      </c>
      <c r="P9" s="8" t="s">
        <v>38</v>
      </c>
      <c r="Q9" s="8" t="s">
        <v>45</v>
      </c>
      <c r="R9" s="8" t="s">
        <v>38</v>
      </c>
      <c r="S9" s="8" t="s">
        <v>39</v>
      </c>
      <c r="T9" s="8" t="s">
        <v>38</v>
      </c>
      <c r="U9" s="8" t="s">
        <v>38</v>
      </c>
      <c r="V9" s="8" t="s">
        <v>37</v>
      </c>
      <c r="W9" s="8" t="s">
        <v>39</v>
      </c>
      <c r="X9" s="8" t="s">
        <v>45</v>
      </c>
      <c r="Y9" s="8" t="s">
        <v>37</v>
      </c>
      <c r="Z9" s="8" t="s">
        <v>37</v>
      </c>
      <c r="AA9" s="8" t="s">
        <v>38</v>
      </c>
      <c r="AB9" s="8" t="s">
        <v>39</v>
      </c>
      <c r="AC9" s="8" t="s">
        <v>38</v>
      </c>
      <c r="AD9" s="8" t="s">
        <v>39</v>
      </c>
      <c r="AE9" s="9" t="s">
        <v>39</v>
      </c>
    </row>
    <row r="10" spans="1:31" ht="15.75" customHeight="1" x14ac:dyDescent="0.25">
      <c r="A10" s="4">
        <v>45626.689405416662</v>
      </c>
      <c r="B10" s="5" t="s">
        <v>40</v>
      </c>
      <c r="C10" s="5" t="s">
        <v>32</v>
      </c>
      <c r="D10" s="5" t="s">
        <v>74</v>
      </c>
      <c r="E10" s="5" t="s">
        <v>75</v>
      </c>
      <c r="F10" s="5" t="s">
        <v>76</v>
      </c>
      <c r="G10" s="5" t="s">
        <v>77</v>
      </c>
      <c r="H10" s="5" t="s">
        <v>64</v>
      </c>
      <c r="I10" s="5" t="s">
        <v>39</v>
      </c>
      <c r="J10" s="5" t="s">
        <v>45</v>
      </c>
      <c r="K10" s="5" t="s">
        <v>39</v>
      </c>
      <c r="L10" s="5" t="s">
        <v>39</v>
      </c>
      <c r="M10" s="5" t="s">
        <v>38</v>
      </c>
      <c r="N10" s="5" t="s">
        <v>39</v>
      </c>
      <c r="O10" s="5" t="s">
        <v>39</v>
      </c>
      <c r="P10" s="5" t="s">
        <v>38</v>
      </c>
      <c r="Q10" s="5" t="s">
        <v>39</v>
      </c>
      <c r="R10" s="5" t="s">
        <v>38</v>
      </c>
      <c r="S10" s="5" t="s">
        <v>38</v>
      </c>
      <c r="T10" s="5" t="s">
        <v>39</v>
      </c>
      <c r="U10" s="5" t="s">
        <v>38</v>
      </c>
      <c r="V10" s="5" t="s">
        <v>38</v>
      </c>
      <c r="W10" s="5" t="s">
        <v>39</v>
      </c>
      <c r="X10" s="5" t="s">
        <v>38</v>
      </c>
      <c r="Y10" s="5" t="s">
        <v>38</v>
      </c>
      <c r="Z10" s="5" t="s">
        <v>38</v>
      </c>
      <c r="AA10" s="5" t="s">
        <v>39</v>
      </c>
      <c r="AB10" s="5" t="s">
        <v>39</v>
      </c>
      <c r="AC10" s="5" t="s">
        <v>38</v>
      </c>
      <c r="AD10" s="5" t="s">
        <v>39</v>
      </c>
      <c r="AE10" s="6" t="s">
        <v>39</v>
      </c>
    </row>
    <row r="11" spans="1:31" ht="15.75" customHeight="1" x14ac:dyDescent="0.25">
      <c r="A11" s="7">
        <v>45626.689505578703</v>
      </c>
      <c r="B11" s="8" t="s">
        <v>31</v>
      </c>
      <c r="C11" s="8" t="s">
        <v>32</v>
      </c>
      <c r="D11" s="8" t="s">
        <v>78</v>
      </c>
      <c r="E11" s="8" t="s">
        <v>53</v>
      </c>
      <c r="F11" s="8" t="s">
        <v>79</v>
      </c>
      <c r="G11" s="8" t="s">
        <v>55</v>
      </c>
      <c r="H11" s="8" t="s">
        <v>73</v>
      </c>
      <c r="I11" s="8" t="s">
        <v>38</v>
      </c>
      <c r="J11" s="8" t="s">
        <v>37</v>
      </c>
      <c r="K11" s="8" t="s">
        <v>38</v>
      </c>
      <c r="L11" s="8" t="s">
        <v>45</v>
      </c>
      <c r="M11" s="8" t="s">
        <v>38</v>
      </c>
      <c r="N11" s="8" t="s">
        <v>39</v>
      </c>
      <c r="O11" s="8" t="s">
        <v>38</v>
      </c>
      <c r="P11" s="8" t="s">
        <v>38</v>
      </c>
      <c r="Q11" s="8" t="s">
        <v>39</v>
      </c>
      <c r="R11" s="8" t="s">
        <v>37</v>
      </c>
      <c r="S11" s="8" t="s">
        <v>39</v>
      </c>
      <c r="T11" s="8" t="s">
        <v>38</v>
      </c>
      <c r="U11" s="8" t="s">
        <v>38</v>
      </c>
      <c r="V11" s="8" t="s">
        <v>38</v>
      </c>
      <c r="W11" s="8" t="s">
        <v>39</v>
      </c>
      <c r="X11" s="8" t="s">
        <v>39</v>
      </c>
      <c r="Y11" s="8" t="s">
        <v>37</v>
      </c>
      <c r="Z11" s="8" t="s">
        <v>38</v>
      </c>
      <c r="AA11" s="8" t="s">
        <v>39</v>
      </c>
      <c r="AB11" s="8" t="s">
        <v>39</v>
      </c>
      <c r="AC11" s="8" t="s">
        <v>39</v>
      </c>
      <c r="AD11" s="8" t="s">
        <v>39</v>
      </c>
      <c r="AE11" s="9" t="s">
        <v>38</v>
      </c>
    </row>
    <row r="12" spans="1:31" ht="15.75" customHeight="1" x14ac:dyDescent="0.25">
      <c r="A12" s="4">
        <v>45626.694296388887</v>
      </c>
      <c r="B12" s="5" t="s">
        <v>40</v>
      </c>
      <c r="C12" s="5" t="s">
        <v>32</v>
      </c>
      <c r="D12" s="5" t="s">
        <v>80</v>
      </c>
      <c r="E12" s="5">
        <v>14</v>
      </c>
      <c r="F12" s="5" t="s">
        <v>81</v>
      </c>
      <c r="G12" s="5" t="s">
        <v>50</v>
      </c>
      <c r="H12" s="5" t="s">
        <v>44</v>
      </c>
      <c r="I12" s="5" t="s">
        <v>39</v>
      </c>
      <c r="J12" s="5" t="s">
        <v>38</v>
      </c>
      <c r="K12" s="5" t="s">
        <v>38</v>
      </c>
      <c r="L12" s="5" t="s">
        <v>38</v>
      </c>
      <c r="M12" s="5" t="s">
        <v>39</v>
      </c>
      <c r="N12" s="5" t="s">
        <v>39</v>
      </c>
      <c r="O12" s="5" t="s">
        <v>39</v>
      </c>
      <c r="P12" s="5" t="s">
        <v>39</v>
      </c>
      <c r="Q12" s="5" t="s">
        <v>39</v>
      </c>
      <c r="R12" s="5" t="s">
        <v>39</v>
      </c>
      <c r="S12" s="5" t="s">
        <v>38</v>
      </c>
      <c r="T12" s="5" t="s">
        <v>38</v>
      </c>
      <c r="U12" s="5" t="s">
        <v>38</v>
      </c>
      <c r="V12" s="5" t="s">
        <v>39</v>
      </c>
      <c r="W12" s="5" t="s">
        <v>38</v>
      </c>
      <c r="X12" s="5" t="s">
        <v>39</v>
      </c>
      <c r="Y12" s="5" t="s">
        <v>39</v>
      </c>
      <c r="Z12" s="5" t="s">
        <v>38</v>
      </c>
      <c r="AA12" s="5" t="s">
        <v>39</v>
      </c>
      <c r="AB12" s="5" t="s">
        <v>38</v>
      </c>
      <c r="AC12" s="5" t="s">
        <v>38</v>
      </c>
      <c r="AD12" s="5" t="s">
        <v>38</v>
      </c>
      <c r="AE12" s="6" t="s">
        <v>38</v>
      </c>
    </row>
    <row r="13" spans="1:31" ht="12.5" x14ac:dyDescent="0.25">
      <c r="A13" s="7">
        <v>45626.700588067135</v>
      </c>
      <c r="B13" s="8" t="s">
        <v>46</v>
      </c>
      <c r="C13" s="8" t="s">
        <v>32</v>
      </c>
      <c r="D13" s="8" t="s">
        <v>82</v>
      </c>
      <c r="E13" s="8">
        <v>15</v>
      </c>
      <c r="F13" s="8" t="s">
        <v>83</v>
      </c>
      <c r="G13" s="8" t="s">
        <v>50</v>
      </c>
      <c r="H13" s="8" t="s">
        <v>84</v>
      </c>
      <c r="I13" s="8" t="s">
        <v>39</v>
      </c>
      <c r="J13" s="8" t="s">
        <v>39</v>
      </c>
      <c r="K13" s="8" t="s">
        <v>38</v>
      </c>
      <c r="L13" s="8" t="s">
        <v>38</v>
      </c>
      <c r="M13" s="8" t="s">
        <v>39</v>
      </c>
      <c r="N13" s="8" t="s">
        <v>38</v>
      </c>
      <c r="O13" s="8" t="s">
        <v>37</v>
      </c>
      <c r="P13" s="8" t="s">
        <v>38</v>
      </c>
      <c r="Q13" s="8" t="s">
        <v>39</v>
      </c>
      <c r="R13" s="8" t="s">
        <v>37</v>
      </c>
      <c r="S13" s="8" t="s">
        <v>39</v>
      </c>
      <c r="T13" s="8" t="s">
        <v>45</v>
      </c>
      <c r="U13" s="8" t="s">
        <v>38</v>
      </c>
      <c r="V13" s="8" t="s">
        <v>38</v>
      </c>
      <c r="W13" s="8" t="s">
        <v>38</v>
      </c>
      <c r="X13" s="8" t="s">
        <v>38</v>
      </c>
      <c r="Y13" s="8" t="s">
        <v>38</v>
      </c>
      <c r="Z13" s="8" t="s">
        <v>37</v>
      </c>
      <c r="AA13" s="8" t="s">
        <v>39</v>
      </c>
      <c r="AB13" s="8" t="s">
        <v>39</v>
      </c>
      <c r="AC13" s="8" t="s">
        <v>39</v>
      </c>
      <c r="AD13" s="8" t="s">
        <v>38</v>
      </c>
      <c r="AE13" s="9" t="s">
        <v>39</v>
      </c>
    </row>
    <row r="14" spans="1:31" ht="12.5" x14ac:dyDescent="0.25">
      <c r="A14" s="4">
        <v>45626.706106307873</v>
      </c>
      <c r="B14" s="5" t="s">
        <v>46</v>
      </c>
      <c r="C14" s="5" t="s">
        <v>32</v>
      </c>
      <c r="D14" s="5" t="s">
        <v>85</v>
      </c>
      <c r="E14" s="5">
        <v>19</v>
      </c>
      <c r="F14" s="5" t="s">
        <v>86</v>
      </c>
      <c r="G14" s="5" t="s">
        <v>87</v>
      </c>
      <c r="H14" s="5" t="s">
        <v>69</v>
      </c>
      <c r="I14" s="5" t="s">
        <v>45</v>
      </c>
      <c r="J14" s="5" t="s">
        <v>37</v>
      </c>
      <c r="K14" s="5" t="s">
        <v>38</v>
      </c>
      <c r="L14" s="5" t="s">
        <v>38</v>
      </c>
      <c r="M14" s="5" t="s">
        <v>39</v>
      </c>
      <c r="N14" s="5" t="s">
        <v>39</v>
      </c>
      <c r="O14" s="5" t="s">
        <v>39</v>
      </c>
      <c r="P14" s="5" t="s">
        <v>39</v>
      </c>
      <c r="Q14" s="5" t="s">
        <v>39</v>
      </c>
      <c r="R14" s="5" t="s">
        <v>39</v>
      </c>
      <c r="S14" s="5" t="s">
        <v>38</v>
      </c>
      <c r="T14" s="5" t="s">
        <v>38</v>
      </c>
      <c r="U14" s="5" t="s">
        <v>38</v>
      </c>
      <c r="V14" s="5" t="s">
        <v>39</v>
      </c>
      <c r="W14" s="5" t="s">
        <v>38</v>
      </c>
      <c r="X14" s="5" t="s">
        <v>39</v>
      </c>
      <c r="Y14" s="5" t="s">
        <v>39</v>
      </c>
      <c r="Z14" s="5" t="s">
        <v>37</v>
      </c>
      <c r="AA14" s="5" t="s">
        <v>39</v>
      </c>
      <c r="AB14" s="5" t="s">
        <v>39</v>
      </c>
      <c r="AC14" s="5" t="s">
        <v>39</v>
      </c>
      <c r="AD14" s="5" t="s">
        <v>37</v>
      </c>
      <c r="AE14" s="6" t="s">
        <v>38</v>
      </c>
    </row>
    <row r="15" spans="1:31" ht="12.5" x14ac:dyDescent="0.25">
      <c r="A15" s="7">
        <v>45626.707114583332</v>
      </c>
      <c r="B15" s="8" t="s">
        <v>31</v>
      </c>
      <c r="C15" s="8" t="s">
        <v>32</v>
      </c>
      <c r="D15" s="8" t="s">
        <v>88</v>
      </c>
      <c r="E15" s="8">
        <v>14</v>
      </c>
      <c r="F15" s="8" t="s">
        <v>89</v>
      </c>
      <c r="G15" s="8" t="s">
        <v>90</v>
      </c>
      <c r="H15" s="8" t="s">
        <v>44</v>
      </c>
      <c r="I15" s="8" t="s">
        <v>39</v>
      </c>
      <c r="J15" s="8" t="s">
        <v>37</v>
      </c>
      <c r="K15" s="8" t="s">
        <v>38</v>
      </c>
      <c r="L15" s="8" t="s">
        <v>38</v>
      </c>
      <c r="M15" s="8" t="s">
        <v>45</v>
      </c>
      <c r="N15" s="8" t="s">
        <v>39</v>
      </c>
      <c r="O15" s="8" t="s">
        <v>45</v>
      </c>
      <c r="P15" s="8" t="s">
        <v>39</v>
      </c>
      <c r="Q15" s="8" t="s">
        <v>39</v>
      </c>
      <c r="R15" s="8" t="s">
        <v>39</v>
      </c>
      <c r="S15" s="8" t="s">
        <v>38</v>
      </c>
      <c r="T15" s="8" t="s">
        <v>38</v>
      </c>
      <c r="U15" s="8" t="s">
        <v>38</v>
      </c>
      <c r="V15" s="8" t="s">
        <v>39</v>
      </c>
      <c r="W15" s="8" t="s">
        <v>38</v>
      </c>
      <c r="X15" s="8" t="s">
        <v>39</v>
      </c>
      <c r="Y15" s="8" t="s">
        <v>39</v>
      </c>
      <c r="Z15" s="8" t="s">
        <v>38</v>
      </c>
      <c r="AA15" s="8" t="s">
        <v>39</v>
      </c>
      <c r="AB15" s="8" t="s">
        <v>38</v>
      </c>
      <c r="AC15" s="8" t="s">
        <v>39</v>
      </c>
      <c r="AD15" s="8" t="s">
        <v>38</v>
      </c>
      <c r="AE15" s="9" t="s">
        <v>38</v>
      </c>
    </row>
    <row r="16" spans="1:31" ht="12.5" x14ac:dyDescent="0.25">
      <c r="A16" s="10">
        <v>45626.71402417824</v>
      </c>
      <c r="B16" s="11" t="s">
        <v>40</v>
      </c>
      <c r="C16" s="11" t="s">
        <v>32</v>
      </c>
      <c r="D16" s="11" t="s">
        <v>91</v>
      </c>
      <c r="E16" s="11" t="s">
        <v>92</v>
      </c>
      <c r="F16" s="11" t="s">
        <v>93</v>
      </c>
      <c r="G16" s="11" t="s">
        <v>94</v>
      </c>
      <c r="H16" s="11" t="s">
        <v>95</v>
      </c>
      <c r="I16" s="11" t="s">
        <v>38</v>
      </c>
      <c r="J16" s="11" t="s">
        <v>38</v>
      </c>
      <c r="K16" s="11" t="s">
        <v>38</v>
      </c>
      <c r="L16" s="11" t="s">
        <v>39</v>
      </c>
      <c r="M16" s="11" t="s">
        <v>38</v>
      </c>
      <c r="N16" s="11" t="s">
        <v>38</v>
      </c>
      <c r="O16" s="11" t="s">
        <v>37</v>
      </c>
      <c r="P16" s="11" t="s">
        <v>39</v>
      </c>
      <c r="Q16" s="11" t="s">
        <v>38</v>
      </c>
      <c r="R16" s="11" t="s">
        <v>38</v>
      </c>
      <c r="S16" s="11" t="s">
        <v>39</v>
      </c>
      <c r="T16" s="11" t="s">
        <v>39</v>
      </c>
      <c r="U16" s="11" t="s">
        <v>38</v>
      </c>
      <c r="V16" s="11" t="s">
        <v>38</v>
      </c>
      <c r="W16" s="11" t="s">
        <v>39</v>
      </c>
      <c r="X16" s="11" t="s">
        <v>38</v>
      </c>
      <c r="Y16" s="11" t="s">
        <v>38</v>
      </c>
      <c r="Z16" s="11" t="s">
        <v>37</v>
      </c>
      <c r="AA16" s="11" t="s">
        <v>39</v>
      </c>
      <c r="AB16" s="11" t="s">
        <v>39</v>
      </c>
      <c r="AC16" s="11" t="s">
        <v>39</v>
      </c>
      <c r="AD16" s="11" t="s">
        <v>39</v>
      </c>
      <c r="AE16" s="12" t="s">
        <v>38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J20"/>
  <sheetViews>
    <sheetView topLeftCell="E1" zoomScale="76" workbookViewId="0">
      <selection activeCell="AG4" sqref="AG4:AG18"/>
    </sheetView>
  </sheetViews>
  <sheetFormatPr defaultRowHeight="12.5" x14ac:dyDescent="0.25"/>
  <cols>
    <col min="1" max="1" width="9.1796875" style="17"/>
    <col min="2" max="2" width="13" customWidth="1"/>
    <col min="3" max="3" width="13.7265625" customWidth="1"/>
    <col min="4" max="4" width="34.26953125" customWidth="1"/>
    <col min="5" max="5" width="15" customWidth="1"/>
    <col min="6" max="6" width="27.7265625" style="18" customWidth="1"/>
    <col min="7" max="7" width="12.453125" customWidth="1"/>
    <col min="8" max="8" width="11.1796875" customWidth="1"/>
    <col min="9" max="9" width="11.81640625" customWidth="1"/>
    <col min="11" max="11" width="13.453125" customWidth="1"/>
    <col min="12" max="12" width="13" customWidth="1"/>
    <col min="13" max="13" width="12.453125" customWidth="1"/>
    <col min="14" max="14" width="11.1796875" customWidth="1"/>
    <col min="15" max="15" width="12.453125" customWidth="1"/>
  </cols>
  <sheetData>
    <row r="3" spans="1:36" ht="30.5" x14ac:dyDescent="0.25">
      <c r="A3" s="13" t="s">
        <v>96</v>
      </c>
      <c r="B3" s="13" t="s">
        <v>3</v>
      </c>
      <c r="C3" s="13" t="s">
        <v>4</v>
      </c>
      <c r="D3" s="13" t="s">
        <v>97</v>
      </c>
      <c r="E3" s="13" t="s">
        <v>6</v>
      </c>
      <c r="F3" s="13" t="s">
        <v>98</v>
      </c>
      <c r="G3" s="19" t="s">
        <v>99</v>
      </c>
      <c r="H3" s="20" t="s">
        <v>100</v>
      </c>
      <c r="I3" s="20" t="s">
        <v>101</v>
      </c>
      <c r="J3" s="20" t="s">
        <v>102</v>
      </c>
      <c r="K3" s="19" t="s">
        <v>103</v>
      </c>
      <c r="L3" s="19" t="s">
        <v>104</v>
      </c>
      <c r="M3" s="19" t="s">
        <v>105</v>
      </c>
      <c r="N3" s="19" t="s">
        <v>106</v>
      </c>
      <c r="O3" s="19" t="s">
        <v>107</v>
      </c>
      <c r="P3" s="19" t="s">
        <v>108</v>
      </c>
      <c r="Q3" s="20" t="s">
        <v>109</v>
      </c>
      <c r="R3" s="20" t="s">
        <v>110</v>
      </c>
      <c r="S3" s="20" t="s">
        <v>111</v>
      </c>
      <c r="T3" s="19" t="s">
        <v>112</v>
      </c>
      <c r="U3" s="20" t="s">
        <v>113</v>
      </c>
      <c r="V3" s="19" t="s">
        <v>114</v>
      </c>
      <c r="W3" s="19" t="s">
        <v>115</v>
      </c>
      <c r="X3" s="20" t="s">
        <v>116</v>
      </c>
      <c r="Y3" s="19" t="s">
        <v>117</v>
      </c>
      <c r="Z3" s="20" t="s">
        <v>118</v>
      </c>
      <c r="AA3" s="19" t="s">
        <v>119</v>
      </c>
      <c r="AB3" s="20" t="s">
        <v>120</v>
      </c>
      <c r="AC3" s="20" t="s">
        <v>121</v>
      </c>
      <c r="AD3" s="28" t="s">
        <v>123</v>
      </c>
      <c r="AE3" s="26" t="s">
        <v>126</v>
      </c>
      <c r="AF3" s="26" t="s">
        <v>124</v>
      </c>
      <c r="AG3" s="26" t="s">
        <v>127</v>
      </c>
    </row>
    <row r="4" spans="1:36" ht="46.5" x14ac:dyDescent="0.25">
      <c r="A4" s="16">
        <v>7</v>
      </c>
      <c r="B4" s="14" t="s">
        <v>65</v>
      </c>
      <c r="C4" s="14" t="s">
        <v>66</v>
      </c>
      <c r="D4" s="14" t="s">
        <v>67</v>
      </c>
      <c r="E4" s="14" t="s">
        <v>68</v>
      </c>
      <c r="F4" s="14" t="s">
        <v>69</v>
      </c>
      <c r="G4" s="21">
        <v>2</v>
      </c>
      <c r="H4" s="22">
        <v>4</v>
      </c>
      <c r="I4" s="22">
        <v>4</v>
      </c>
      <c r="J4" s="22">
        <v>4</v>
      </c>
      <c r="K4" s="21">
        <v>3</v>
      </c>
      <c r="L4" s="21">
        <v>3</v>
      </c>
      <c r="M4" s="21">
        <v>3</v>
      </c>
      <c r="N4" s="21">
        <v>4</v>
      </c>
      <c r="O4" s="21">
        <v>3</v>
      </c>
      <c r="P4" s="21">
        <v>4</v>
      </c>
      <c r="Q4" s="22">
        <v>3</v>
      </c>
      <c r="R4" s="22">
        <v>3</v>
      </c>
      <c r="S4" s="22">
        <v>3</v>
      </c>
      <c r="T4" s="21">
        <v>4</v>
      </c>
      <c r="U4" s="22">
        <v>3</v>
      </c>
      <c r="V4" s="21">
        <v>3</v>
      </c>
      <c r="W4" s="21">
        <v>3</v>
      </c>
      <c r="X4" s="22">
        <v>3</v>
      </c>
      <c r="Y4" s="21">
        <v>4</v>
      </c>
      <c r="Z4" s="22">
        <v>4</v>
      </c>
      <c r="AA4" s="21">
        <v>3</v>
      </c>
      <c r="AB4" s="22">
        <v>3</v>
      </c>
      <c r="AC4" s="22">
        <v>3</v>
      </c>
      <c r="AD4" s="27">
        <f t="shared" ref="AD4:AD18" si="0">SUM(G4:AC4)</f>
        <v>76</v>
      </c>
      <c r="AE4" s="31">
        <f>AVERAGE(G4:AC4)</f>
        <v>3.3043478260869565</v>
      </c>
      <c r="AF4" s="29">
        <f>4*23</f>
        <v>92</v>
      </c>
      <c r="AG4" s="33">
        <f>AD4/AF4*100%</f>
        <v>0.82608695652173914</v>
      </c>
      <c r="AJ4">
        <f>MEDIAN(AD4:AD18)</f>
        <v>64</v>
      </c>
    </row>
    <row r="5" spans="1:36" ht="15.5" x14ac:dyDescent="0.25">
      <c r="A5" s="16">
        <v>13</v>
      </c>
      <c r="B5" s="14" t="s">
        <v>85</v>
      </c>
      <c r="C5" s="14">
        <v>19</v>
      </c>
      <c r="D5" s="14" t="s">
        <v>86</v>
      </c>
      <c r="E5" s="14" t="s">
        <v>87</v>
      </c>
      <c r="F5" s="14" t="s">
        <v>69</v>
      </c>
      <c r="G5" s="21">
        <v>4</v>
      </c>
      <c r="H5" s="22">
        <v>4</v>
      </c>
      <c r="I5" s="22">
        <v>3</v>
      </c>
      <c r="J5" s="22">
        <v>3</v>
      </c>
      <c r="K5" s="21">
        <v>3</v>
      </c>
      <c r="L5" s="21">
        <v>3</v>
      </c>
      <c r="M5" s="21">
        <v>3</v>
      </c>
      <c r="N5" s="21">
        <v>3</v>
      </c>
      <c r="O5" s="21">
        <v>3</v>
      </c>
      <c r="P5" s="21">
        <v>3</v>
      </c>
      <c r="Q5" s="22">
        <v>3</v>
      </c>
      <c r="R5" s="22">
        <v>3</v>
      </c>
      <c r="S5" s="22">
        <v>3</v>
      </c>
      <c r="T5" s="21">
        <v>3</v>
      </c>
      <c r="U5" s="22">
        <v>3</v>
      </c>
      <c r="V5" s="21">
        <v>3</v>
      </c>
      <c r="W5" s="21">
        <v>3</v>
      </c>
      <c r="X5" s="22">
        <v>4</v>
      </c>
      <c r="Y5" s="21">
        <v>3</v>
      </c>
      <c r="Z5" s="22">
        <v>2</v>
      </c>
      <c r="AA5" s="21">
        <v>3</v>
      </c>
      <c r="AB5" s="22">
        <v>4</v>
      </c>
      <c r="AC5" s="22">
        <v>3</v>
      </c>
      <c r="AD5" s="27">
        <f t="shared" si="0"/>
        <v>72</v>
      </c>
      <c r="AE5" s="31">
        <f t="shared" ref="AE5:AE18" si="1">AVERAGE(G5:AC5)</f>
        <v>3.1304347826086958</v>
      </c>
      <c r="AF5" s="29">
        <f t="shared" ref="AF5:AF18" si="2">4*23</f>
        <v>92</v>
      </c>
      <c r="AG5" s="33">
        <f t="shared" ref="AG5:AG18" si="3">AD5/AF5*100%</f>
        <v>0.78260869565217395</v>
      </c>
    </row>
    <row r="6" spans="1:36" ht="62" x14ac:dyDescent="0.25">
      <c r="A6" s="16">
        <v>14</v>
      </c>
      <c r="B6" s="15" t="s">
        <v>88</v>
      </c>
      <c r="C6" s="15">
        <v>14</v>
      </c>
      <c r="D6" s="15" t="s">
        <v>89</v>
      </c>
      <c r="E6" s="15" t="s">
        <v>90</v>
      </c>
      <c r="F6" s="15" t="s">
        <v>44</v>
      </c>
      <c r="G6" s="23">
        <v>3</v>
      </c>
      <c r="H6" s="24">
        <v>4</v>
      </c>
      <c r="I6" s="24">
        <v>3</v>
      </c>
      <c r="J6" s="24">
        <v>3</v>
      </c>
      <c r="K6" s="23">
        <v>4</v>
      </c>
      <c r="L6" s="23">
        <v>3</v>
      </c>
      <c r="M6" s="23">
        <v>4</v>
      </c>
      <c r="N6" s="23">
        <v>3</v>
      </c>
      <c r="O6" s="23">
        <v>3</v>
      </c>
      <c r="P6" s="23">
        <v>3</v>
      </c>
      <c r="Q6" s="24">
        <v>3</v>
      </c>
      <c r="R6" s="24">
        <v>3</v>
      </c>
      <c r="S6" s="24">
        <v>3</v>
      </c>
      <c r="T6" s="23">
        <v>3</v>
      </c>
      <c r="U6" s="24">
        <v>3</v>
      </c>
      <c r="V6" s="23">
        <v>3</v>
      </c>
      <c r="W6" s="23">
        <v>3</v>
      </c>
      <c r="X6" s="24">
        <v>3</v>
      </c>
      <c r="Y6" s="23">
        <v>3</v>
      </c>
      <c r="Z6" s="24">
        <v>3</v>
      </c>
      <c r="AA6" s="23">
        <v>3</v>
      </c>
      <c r="AB6" s="24">
        <v>3</v>
      </c>
      <c r="AC6" s="24">
        <v>3</v>
      </c>
      <c r="AD6" s="27">
        <f t="shared" si="0"/>
        <v>72</v>
      </c>
      <c r="AE6" s="31">
        <f t="shared" si="1"/>
        <v>3.1304347826086958</v>
      </c>
      <c r="AF6" s="29">
        <f t="shared" si="2"/>
        <v>92</v>
      </c>
      <c r="AG6" s="33">
        <f t="shared" si="3"/>
        <v>0.78260869565217395</v>
      </c>
    </row>
    <row r="7" spans="1:36" ht="46.5" x14ac:dyDescent="0.25">
      <c r="A7" s="16">
        <v>5</v>
      </c>
      <c r="B7" s="14" t="s">
        <v>57</v>
      </c>
      <c r="C7" s="14">
        <v>13</v>
      </c>
      <c r="D7" s="14" t="s">
        <v>58</v>
      </c>
      <c r="E7" s="14" t="s">
        <v>59</v>
      </c>
      <c r="F7" s="14" t="s">
        <v>60</v>
      </c>
      <c r="G7" s="21">
        <v>1</v>
      </c>
      <c r="H7" s="22">
        <v>3</v>
      </c>
      <c r="I7" s="22">
        <v>3</v>
      </c>
      <c r="J7" s="22">
        <v>2</v>
      </c>
      <c r="K7" s="21">
        <v>3</v>
      </c>
      <c r="L7" s="21">
        <v>3</v>
      </c>
      <c r="M7" s="21">
        <v>4</v>
      </c>
      <c r="N7" s="21">
        <v>3</v>
      </c>
      <c r="O7" s="21">
        <v>4</v>
      </c>
      <c r="P7" s="21">
        <v>4</v>
      </c>
      <c r="Q7" s="22">
        <v>3</v>
      </c>
      <c r="R7" s="22">
        <v>3</v>
      </c>
      <c r="S7" s="22">
        <v>4</v>
      </c>
      <c r="T7" s="21">
        <v>2</v>
      </c>
      <c r="U7" s="22">
        <v>3</v>
      </c>
      <c r="V7" s="21">
        <v>3</v>
      </c>
      <c r="W7" s="21">
        <v>3</v>
      </c>
      <c r="X7" s="22">
        <v>4</v>
      </c>
      <c r="Y7" s="21">
        <v>3</v>
      </c>
      <c r="Z7" s="22">
        <v>3</v>
      </c>
      <c r="AA7" s="21">
        <v>4</v>
      </c>
      <c r="AB7" s="22">
        <v>3</v>
      </c>
      <c r="AC7" s="22">
        <v>2</v>
      </c>
      <c r="AD7" s="27">
        <f t="shared" si="0"/>
        <v>70</v>
      </c>
      <c r="AE7" s="31">
        <f t="shared" si="1"/>
        <v>3.0434782608695654</v>
      </c>
      <c r="AF7" s="29">
        <f t="shared" si="2"/>
        <v>92</v>
      </c>
      <c r="AG7" s="33">
        <f t="shared" si="3"/>
        <v>0.76086956521739135</v>
      </c>
    </row>
    <row r="8" spans="1:36" ht="31" x14ac:dyDescent="0.25">
      <c r="A8" s="16">
        <v>6</v>
      </c>
      <c r="B8" s="15" t="s">
        <v>61</v>
      </c>
      <c r="C8" s="15" t="s">
        <v>62</v>
      </c>
      <c r="D8" s="15" t="s">
        <v>63</v>
      </c>
      <c r="E8" s="15" t="s">
        <v>59</v>
      </c>
      <c r="F8" s="15" t="s">
        <v>64</v>
      </c>
      <c r="G8" s="23">
        <v>2</v>
      </c>
      <c r="H8" s="24">
        <v>4</v>
      </c>
      <c r="I8" s="24">
        <v>3</v>
      </c>
      <c r="J8" s="24">
        <v>2</v>
      </c>
      <c r="K8" s="23">
        <v>4</v>
      </c>
      <c r="L8" s="23">
        <v>3</v>
      </c>
      <c r="M8" s="23">
        <v>3</v>
      </c>
      <c r="N8" s="23">
        <v>3</v>
      </c>
      <c r="O8" s="23">
        <v>3</v>
      </c>
      <c r="P8" s="23">
        <v>2</v>
      </c>
      <c r="Q8" s="24">
        <v>3</v>
      </c>
      <c r="R8" s="24">
        <v>3</v>
      </c>
      <c r="S8" s="24">
        <v>4</v>
      </c>
      <c r="T8" s="23">
        <v>3</v>
      </c>
      <c r="U8" s="24">
        <v>3</v>
      </c>
      <c r="V8" s="23">
        <v>2</v>
      </c>
      <c r="W8" s="23">
        <v>2</v>
      </c>
      <c r="X8" s="24">
        <v>4</v>
      </c>
      <c r="Y8" s="23">
        <v>4</v>
      </c>
      <c r="Z8" s="24">
        <v>3</v>
      </c>
      <c r="AA8" s="23">
        <v>2</v>
      </c>
      <c r="AB8" s="24">
        <v>3</v>
      </c>
      <c r="AC8" s="24">
        <v>3</v>
      </c>
      <c r="AD8" s="27">
        <f t="shared" si="0"/>
        <v>68</v>
      </c>
      <c r="AE8" s="31">
        <f t="shared" si="1"/>
        <v>2.9565217391304346</v>
      </c>
      <c r="AF8" s="29">
        <f t="shared" si="2"/>
        <v>92</v>
      </c>
      <c r="AG8" s="33">
        <f t="shared" si="3"/>
        <v>0.73913043478260865</v>
      </c>
    </row>
    <row r="9" spans="1:36" ht="46.5" x14ac:dyDescent="0.25">
      <c r="A9" s="16">
        <v>11</v>
      </c>
      <c r="B9" s="14" t="s">
        <v>80</v>
      </c>
      <c r="C9" s="14">
        <v>14</v>
      </c>
      <c r="D9" s="14" t="s">
        <v>81</v>
      </c>
      <c r="E9" s="14" t="s">
        <v>50</v>
      </c>
      <c r="F9" s="14" t="s">
        <v>44</v>
      </c>
      <c r="G9" s="21">
        <v>3</v>
      </c>
      <c r="H9" s="22">
        <v>3</v>
      </c>
      <c r="I9" s="22">
        <v>3</v>
      </c>
      <c r="J9" s="22">
        <v>3</v>
      </c>
      <c r="K9" s="21">
        <v>3</v>
      </c>
      <c r="L9" s="21">
        <v>3</v>
      </c>
      <c r="M9" s="21">
        <v>3</v>
      </c>
      <c r="N9" s="21">
        <v>3</v>
      </c>
      <c r="O9" s="21">
        <v>3</v>
      </c>
      <c r="P9" s="21">
        <v>3</v>
      </c>
      <c r="Q9" s="22">
        <v>3</v>
      </c>
      <c r="R9" s="22">
        <v>3</v>
      </c>
      <c r="S9" s="22">
        <v>3</v>
      </c>
      <c r="T9" s="21">
        <v>3</v>
      </c>
      <c r="U9" s="22">
        <v>3</v>
      </c>
      <c r="V9" s="21">
        <v>3</v>
      </c>
      <c r="W9" s="21">
        <v>3</v>
      </c>
      <c r="X9" s="22">
        <v>3</v>
      </c>
      <c r="Y9" s="21">
        <v>3</v>
      </c>
      <c r="Z9" s="22">
        <v>3</v>
      </c>
      <c r="AA9" s="21">
        <v>2</v>
      </c>
      <c r="AB9" s="22">
        <v>3</v>
      </c>
      <c r="AC9" s="22">
        <v>3</v>
      </c>
      <c r="AD9" s="27">
        <f t="shared" si="0"/>
        <v>68</v>
      </c>
      <c r="AE9" s="31">
        <f t="shared" si="1"/>
        <v>2.9565217391304346</v>
      </c>
      <c r="AF9" s="29">
        <f t="shared" si="2"/>
        <v>92</v>
      </c>
      <c r="AG9" s="33">
        <f t="shared" si="3"/>
        <v>0.73913043478260865</v>
      </c>
    </row>
    <row r="10" spans="1:36" ht="31" x14ac:dyDescent="0.25">
      <c r="A10" s="16">
        <v>1</v>
      </c>
      <c r="B10" s="14" t="s">
        <v>33</v>
      </c>
      <c r="C10" s="14">
        <v>16</v>
      </c>
      <c r="D10" s="14" t="s">
        <v>34</v>
      </c>
      <c r="E10" s="14" t="s">
        <v>35</v>
      </c>
      <c r="F10" s="14" t="s">
        <v>36</v>
      </c>
      <c r="G10" s="21">
        <v>1</v>
      </c>
      <c r="H10" s="22">
        <v>3</v>
      </c>
      <c r="I10" s="22">
        <v>3</v>
      </c>
      <c r="J10" s="22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2</v>
      </c>
      <c r="Q10" s="22">
        <v>3</v>
      </c>
      <c r="R10" s="22">
        <v>3</v>
      </c>
      <c r="S10" s="22">
        <v>3</v>
      </c>
      <c r="T10" s="21">
        <v>3</v>
      </c>
      <c r="U10" s="22">
        <v>3</v>
      </c>
      <c r="V10" s="21">
        <v>3</v>
      </c>
      <c r="W10" s="21">
        <v>2</v>
      </c>
      <c r="X10" s="22">
        <v>3</v>
      </c>
      <c r="Y10" s="21">
        <v>3</v>
      </c>
      <c r="Z10" s="22">
        <v>2</v>
      </c>
      <c r="AA10" s="21">
        <v>3</v>
      </c>
      <c r="AB10" s="22">
        <v>3</v>
      </c>
      <c r="AC10" s="22">
        <v>3</v>
      </c>
      <c r="AD10" s="27">
        <f t="shared" si="0"/>
        <v>64</v>
      </c>
      <c r="AE10" s="31">
        <f t="shared" si="1"/>
        <v>2.7826086956521738</v>
      </c>
      <c r="AF10" s="29">
        <f t="shared" si="2"/>
        <v>92</v>
      </c>
      <c r="AG10" s="33">
        <f t="shared" si="3"/>
        <v>0.69565217391304346</v>
      </c>
    </row>
    <row r="11" spans="1:36" ht="15.5" x14ac:dyDescent="0.25">
      <c r="A11" s="16">
        <v>2</v>
      </c>
      <c r="B11" s="15" t="s">
        <v>41</v>
      </c>
      <c r="C11" s="15">
        <v>17</v>
      </c>
      <c r="D11" s="15" t="s">
        <v>42</v>
      </c>
      <c r="E11" s="15" t="s">
        <v>43</v>
      </c>
      <c r="F11" s="15" t="s">
        <v>44</v>
      </c>
      <c r="G11" s="23">
        <v>4</v>
      </c>
      <c r="H11" s="24">
        <v>3</v>
      </c>
      <c r="I11" s="24">
        <v>3</v>
      </c>
      <c r="J11" s="24">
        <v>3</v>
      </c>
      <c r="K11" s="23">
        <v>2</v>
      </c>
      <c r="L11" s="23">
        <v>1</v>
      </c>
      <c r="M11" s="23">
        <v>3</v>
      </c>
      <c r="N11" s="23">
        <v>3</v>
      </c>
      <c r="O11" s="23">
        <v>3</v>
      </c>
      <c r="P11" s="23">
        <v>3</v>
      </c>
      <c r="Q11" s="24">
        <v>2</v>
      </c>
      <c r="R11" s="24">
        <v>3</v>
      </c>
      <c r="S11" s="24">
        <v>1</v>
      </c>
      <c r="T11" s="23">
        <v>2</v>
      </c>
      <c r="U11" s="24">
        <v>3</v>
      </c>
      <c r="V11" s="23">
        <v>3</v>
      </c>
      <c r="W11" s="23">
        <v>1</v>
      </c>
      <c r="X11" s="24">
        <v>4</v>
      </c>
      <c r="Y11" s="23">
        <v>4</v>
      </c>
      <c r="Z11" s="24">
        <v>3</v>
      </c>
      <c r="AA11" s="23">
        <v>3</v>
      </c>
      <c r="AB11" s="24">
        <v>3</v>
      </c>
      <c r="AC11" s="24">
        <v>4</v>
      </c>
      <c r="AD11" s="27">
        <f t="shared" si="0"/>
        <v>64</v>
      </c>
      <c r="AE11" s="31">
        <f t="shared" si="1"/>
        <v>2.7826086956521738</v>
      </c>
      <c r="AF11" s="29">
        <f t="shared" si="2"/>
        <v>92</v>
      </c>
      <c r="AG11" s="33">
        <f t="shared" si="3"/>
        <v>0.69565217391304346</v>
      </c>
    </row>
    <row r="12" spans="1:36" ht="46.5" x14ac:dyDescent="0.25">
      <c r="A12" s="16">
        <v>3</v>
      </c>
      <c r="B12" s="14" t="s">
        <v>47</v>
      </c>
      <c r="C12" s="14" t="s">
        <v>48</v>
      </c>
      <c r="D12" s="14" t="s">
        <v>49</v>
      </c>
      <c r="E12" s="14" t="s">
        <v>50</v>
      </c>
      <c r="F12" s="14" t="s">
        <v>122</v>
      </c>
      <c r="G12" s="21">
        <v>2</v>
      </c>
      <c r="H12" s="22">
        <v>4</v>
      </c>
      <c r="I12" s="22">
        <v>2</v>
      </c>
      <c r="J12" s="22">
        <v>3</v>
      </c>
      <c r="K12" s="21">
        <v>2</v>
      </c>
      <c r="L12" s="21">
        <v>2</v>
      </c>
      <c r="M12" s="21">
        <v>3</v>
      </c>
      <c r="N12" s="21">
        <v>3</v>
      </c>
      <c r="O12" s="21">
        <v>3</v>
      </c>
      <c r="P12" s="21">
        <v>2</v>
      </c>
      <c r="Q12" s="22">
        <v>3</v>
      </c>
      <c r="R12" s="22">
        <v>2</v>
      </c>
      <c r="S12" s="22">
        <v>3</v>
      </c>
      <c r="T12" s="21">
        <v>3</v>
      </c>
      <c r="U12" s="22">
        <v>1</v>
      </c>
      <c r="V12" s="21">
        <v>3</v>
      </c>
      <c r="W12" s="21">
        <v>3</v>
      </c>
      <c r="X12" s="22">
        <v>3</v>
      </c>
      <c r="Y12" s="21">
        <v>4</v>
      </c>
      <c r="Z12" s="22">
        <v>4</v>
      </c>
      <c r="AA12" s="21">
        <v>4</v>
      </c>
      <c r="AB12" s="22">
        <v>1</v>
      </c>
      <c r="AC12" s="22">
        <v>3</v>
      </c>
      <c r="AD12" s="27">
        <f t="shared" si="0"/>
        <v>63</v>
      </c>
      <c r="AE12" s="31">
        <f t="shared" si="1"/>
        <v>2.7391304347826089</v>
      </c>
      <c r="AF12" s="29">
        <f t="shared" si="2"/>
        <v>92</v>
      </c>
      <c r="AG12" s="33">
        <f t="shared" si="3"/>
        <v>0.68478260869565222</v>
      </c>
    </row>
    <row r="13" spans="1:36" ht="46.5" x14ac:dyDescent="0.25">
      <c r="A13" s="16">
        <v>4</v>
      </c>
      <c r="B13" s="15" t="s">
        <v>52</v>
      </c>
      <c r="C13" s="15" t="s">
        <v>53</v>
      </c>
      <c r="D13" s="15" t="s">
        <v>54</v>
      </c>
      <c r="E13" s="15" t="s">
        <v>55</v>
      </c>
      <c r="F13" s="15" t="s">
        <v>56</v>
      </c>
      <c r="G13" s="23">
        <v>3</v>
      </c>
      <c r="H13" s="24">
        <v>2</v>
      </c>
      <c r="I13" s="24">
        <v>4</v>
      </c>
      <c r="J13" s="24">
        <v>2</v>
      </c>
      <c r="K13" s="23">
        <v>1</v>
      </c>
      <c r="L13" s="23">
        <v>2</v>
      </c>
      <c r="M13" s="23">
        <v>3</v>
      </c>
      <c r="N13" s="23">
        <v>2</v>
      </c>
      <c r="O13" s="23">
        <v>1</v>
      </c>
      <c r="P13" s="23">
        <v>3</v>
      </c>
      <c r="Q13" s="24">
        <v>3</v>
      </c>
      <c r="R13" s="24">
        <v>2</v>
      </c>
      <c r="S13" s="24">
        <v>3</v>
      </c>
      <c r="T13" s="23">
        <v>2</v>
      </c>
      <c r="U13" s="24">
        <v>1</v>
      </c>
      <c r="V13" s="23">
        <v>3</v>
      </c>
      <c r="W13" s="23">
        <v>2</v>
      </c>
      <c r="X13" s="24">
        <v>3</v>
      </c>
      <c r="Y13" s="23">
        <v>4</v>
      </c>
      <c r="Z13" s="24">
        <v>2</v>
      </c>
      <c r="AA13" s="23">
        <v>2</v>
      </c>
      <c r="AB13" s="24">
        <v>3</v>
      </c>
      <c r="AC13" s="24">
        <v>3</v>
      </c>
      <c r="AD13" s="27">
        <f t="shared" si="0"/>
        <v>56</v>
      </c>
      <c r="AE13" s="31">
        <f t="shared" si="1"/>
        <v>2.4347826086956523</v>
      </c>
      <c r="AF13" s="29">
        <f t="shared" si="2"/>
        <v>92</v>
      </c>
      <c r="AG13" s="33">
        <f t="shared" si="3"/>
        <v>0.60869565217391308</v>
      </c>
    </row>
    <row r="14" spans="1:36" ht="46.5" x14ac:dyDescent="0.25">
      <c r="A14" s="16">
        <v>10</v>
      </c>
      <c r="B14" s="15" t="s">
        <v>78</v>
      </c>
      <c r="C14" s="15" t="s">
        <v>53</v>
      </c>
      <c r="D14" s="15" t="s">
        <v>79</v>
      </c>
      <c r="E14" s="15" t="s">
        <v>55</v>
      </c>
      <c r="F14" s="15" t="s">
        <v>73</v>
      </c>
      <c r="G14" s="23">
        <v>2</v>
      </c>
      <c r="H14" s="24">
        <v>4</v>
      </c>
      <c r="I14" s="24">
        <v>3</v>
      </c>
      <c r="J14" s="24">
        <v>1</v>
      </c>
      <c r="K14" s="23">
        <v>2</v>
      </c>
      <c r="L14" s="23">
        <v>3</v>
      </c>
      <c r="M14" s="23">
        <v>2</v>
      </c>
      <c r="N14" s="23">
        <v>2</v>
      </c>
      <c r="O14" s="23">
        <v>3</v>
      </c>
      <c r="P14" s="23">
        <v>1</v>
      </c>
      <c r="Q14" s="24">
        <v>2</v>
      </c>
      <c r="R14" s="24">
        <v>3</v>
      </c>
      <c r="S14" s="24">
        <v>3</v>
      </c>
      <c r="T14" s="23">
        <v>2</v>
      </c>
      <c r="U14" s="24">
        <v>2</v>
      </c>
      <c r="V14" s="23">
        <v>3</v>
      </c>
      <c r="W14" s="23">
        <v>1</v>
      </c>
      <c r="X14" s="24">
        <v>3</v>
      </c>
      <c r="Y14" s="23">
        <v>3</v>
      </c>
      <c r="Z14" s="24">
        <v>2</v>
      </c>
      <c r="AA14" s="23">
        <v>3</v>
      </c>
      <c r="AB14" s="24">
        <v>2</v>
      </c>
      <c r="AC14" s="24">
        <v>3</v>
      </c>
      <c r="AD14" s="27">
        <f t="shared" si="0"/>
        <v>55</v>
      </c>
      <c r="AE14" s="31">
        <f t="shared" si="1"/>
        <v>2.3913043478260869</v>
      </c>
      <c r="AF14" s="29">
        <f t="shared" si="2"/>
        <v>92</v>
      </c>
      <c r="AG14" s="33">
        <f t="shared" si="3"/>
        <v>0.59782608695652173</v>
      </c>
    </row>
    <row r="15" spans="1:36" ht="46.5" x14ac:dyDescent="0.25">
      <c r="A15" s="16">
        <v>12</v>
      </c>
      <c r="B15" s="15" t="s">
        <v>82</v>
      </c>
      <c r="C15" s="15">
        <v>15</v>
      </c>
      <c r="D15" s="15" t="s">
        <v>83</v>
      </c>
      <c r="E15" s="15" t="s">
        <v>50</v>
      </c>
      <c r="F15" s="15" t="s">
        <v>84</v>
      </c>
      <c r="G15" s="23">
        <v>3</v>
      </c>
      <c r="H15" s="24">
        <v>2</v>
      </c>
      <c r="I15" s="24">
        <v>3</v>
      </c>
      <c r="J15" s="24">
        <v>3</v>
      </c>
      <c r="K15" s="23">
        <v>3</v>
      </c>
      <c r="L15" s="23">
        <v>2</v>
      </c>
      <c r="M15" s="23">
        <v>1</v>
      </c>
      <c r="N15" s="23">
        <v>2</v>
      </c>
      <c r="O15" s="23">
        <v>3</v>
      </c>
      <c r="P15" s="23">
        <v>1</v>
      </c>
      <c r="Q15" s="24">
        <v>2</v>
      </c>
      <c r="R15" s="24">
        <v>1</v>
      </c>
      <c r="S15" s="24">
        <v>3</v>
      </c>
      <c r="T15" s="23">
        <v>2</v>
      </c>
      <c r="U15" s="24">
        <v>3</v>
      </c>
      <c r="V15" s="23">
        <v>2</v>
      </c>
      <c r="W15" s="23">
        <v>2</v>
      </c>
      <c r="X15" s="24">
        <v>4</v>
      </c>
      <c r="Y15" s="23">
        <v>3</v>
      </c>
      <c r="Z15" s="24">
        <v>2</v>
      </c>
      <c r="AA15" s="23">
        <v>3</v>
      </c>
      <c r="AB15" s="24">
        <v>3</v>
      </c>
      <c r="AC15" s="24">
        <v>2</v>
      </c>
      <c r="AD15" s="27">
        <f t="shared" si="0"/>
        <v>55</v>
      </c>
      <c r="AE15" s="31">
        <f t="shared" si="1"/>
        <v>2.3913043478260869</v>
      </c>
      <c r="AF15" s="29">
        <f t="shared" si="2"/>
        <v>92</v>
      </c>
      <c r="AG15" s="33">
        <f t="shared" si="3"/>
        <v>0.59782608695652173</v>
      </c>
    </row>
    <row r="16" spans="1:36" ht="62" x14ac:dyDescent="0.25">
      <c r="A16" s="16">
        <v>15</v>
      </c>
      <c r="B16" s="14" t="s">
        <v>91</v>
      </c>
      <c r="C16" s="14" t="s">
        <v>92</v>
      </c>
      <c r="D16" s="14" t="s">
        <v>93</v>
      </c>
      <c r="E16" s="14" t="s">
        <v>94</v>
      </c>
      <c r="F16" s="14" t="s">
        <v>95</v>
      </c>
      <c r="G16" s="21">
        <v>2</v>
      </c>
      <c r="H16" s="22">
        <v>3</v>
      </c>
      <c r="I16" s="22">
        <v>3</v>
      </c>
      <c r="J16" s="22">
        <v>2</v>
      </c>
      <c r="K16" s="21">
        <v>2</v>
      </c>
      <c r="L16" s="21">
        <v>2</v>
      </c>
      <c r="M16" s="21">
        <v>1</v>
      </c>
      <c r="N16" s="21">
        <v>3</v>
      </c>
      <c r="O16" s="21">
        <v>2</v>
      </c>
      <c r="P16" s="21">
        <v>2</v>
      </c>
      <c r="Q16" s="22">
        <v>2</v>
      </c>
      <c r="R16" s="22">
        <v>2</v>
      </c>
      <c r="S16" s="22">
        <v>3</v>
      </c>
      <c r="T16" s="21">
        <v>2</v>
      </c>
      <c r="U16" s="22">
        <v>2</v>
      </c>
      <c r="V16" s="21">
        <v>2</v>
      </c>
      <c r="W16" s="21">
        <v>2</v>
      </c>
      <c r="X16" s="22">
        <v>4</v>
      </c>
      <c r="Y16" s="21">
        <v>3</v>
      </c>
      <c r="Z16" s="22">
        <v>2</v>
      </c>
      <c r="AA16" s="21">
        <v>3</v>
      </c>
      <c r="AB16" s="22">
        <v>2</v>
      </c>
      <c r="AC16" s="22">
        <v>3</v>
      </c>
      <c r="AD16" s="27">
        <f t="shared" si="0"/>
        <v>54</v>
      </c>
      <c r="AE16" s="31">
        <f t="shared" si="1"/>
        <v>2.347826086956522</v>
      </c>
      <c r="AF16" s="29">
        <f t="shared" si="2"/>
        <v>92</v>
      </c>
      <c r="AG16" s="33">
        <f t="shared" si="3"/>
        <v>0.58695652173913049</v>
      </c>
    </row>
    <row r="17" spans="1:33" ht="31" x14ac:dyDescent="0.25">
      <c r="A17" s="16">
        <v>9</v>
      </c>
      <c r="B17" s="14" t="s">
        <v>74</v>
      </c>
      <c r="C17" s="14" t="s">
        <v>75</v>
      </c>
      <c r="D17" s="14" t="s">
        <v>76</v>
      </c>
      <c r="E17" s="14" t="s">
        <v>77</v>
      </c>
      <c r="F17" s="14" t="s">
        <v>64</v>
      </c>
      <c r="G17" s="21">
        <v>3</v>
      </c>
      <c r="H17" s="22">
        <v>1</v>
      </c>
      <c r="I17" s="22">
        <v>2</v>
      </c>
      <c r="J17" s="22">
        <v>2</v>
      </c>
      <c r="K17" s="21">
        <v>2</v>
      </c>
      <c r="L17" s="21">
        <v>3</v>
      </c>
      <c r="M17" s="21">
        <v>3</v>
      </c>
      <c r="N17" s="21">
        <v>2</v>
      </c>
      <c r="O17" s="21">
        <v>3</v>
      </c>
      <c r="P17" s="21">
        <v>2</v>
      </c>
      <c r="Q17" s="22">
        <v>3</v>
      </c>
      <c r="R17" s="22">
        <v>2</v>
      </c>
      <c r="S17" s="22">
        <v>3</v>
      </c>
      <c r="T17" s="21">
        <v>2</v>
      </c>
      <c r="U17" s="22">
        <v>2</v>
      </c>
      <c r="V17" s="21">
        <v>2</v>
      </c>
      <c r="W17" s="21">
        <v>2</v>
      </c>
      <c r="X17" s="22">
        <v>3</v>
      </c>
      <c r="Y17" s="21">
        <v>3</v>
      </c>
      <c r="Z17" s="22">
        <v>2</v>
      </c>
      <c r="AA17" s="21">
        <v>2</v>
      </c>
      <c r="AB17" s="22">
        <v>2</v>
      </c>
      <c r="AC17" s="22">
        <v>2</v>
      </c>
      <c r="AD17" s="27">
        <f t="shared" si="0"/>
        <v>53</v>
      </c>
      <c r="AE17" s="31">
        <f t="shared" si="1"/>
        <v>2.3043478260869565</v>
      </c>
      <c r="AF17" s="29">
        <f t="shared" si="2"/>
        <v>92</v>
      </c>
      <c r="AG17" s="33">
        <f t="shared" si="3"/>
        <v>0.57608695652173914</v>
      </c>
    </row>
    <row r="18" spans="1:33" ht="46.5" x14ac:dyDescent="0.25">
      <c r="A18" s="16">
        <v>8</v>
      </c>
      <c r="B18" s="15" t="s">
        <v>70</v>
      </c>
      <c r="C18" s="15" t="s">
        <v>71</v>
      </c>
      <c r="D18" s="15" t="s">
        <v>72</v>
      </c>
      <c r="E18" s="15" t="s">
        <v>55</v>
      </c>
      <c r="F18" s="15" t="s">
        <v>73</v>
      </c>
      <c r="G18" s="23">
        <v>4</v>
      </c>
      <c r="H18" s="24">
        <v>2</v>
      </c>
      <c r="I18" s="24">
        <v>2</v>
      </c>
      <c r="J18" s="24">
        <v>1</v>
      </c>
      <c r="K18" s="23">
        <v>1</v>
      </c>
      <c r="L18" s="23">
        <v>2</v>
      </c>
      <c r="M18" s="23">
        <v>2</v>
      </c>
      <c r="N18" s="23">
        <v>2</v>
      </c>
      <c r="O18" s="23">
        <v>4</v>
      </c>
      <c r="P18" s="23">
        <v>2</v>
      </c>
      <c r="Q18" s="24">
        <v>2</v>
      </c>
      <c r="R18" s="24">
        <v>3</v>
      </c>
      <c r="S18" s="24">
        <v>3</v>
      </c>
      <c r="T18" s="23">
        <v>1</v>
      </c>
      <c r="U18" s="24">
        <v>2</v>
      </c>
      <c r="V18" s="23">
        <v>4</v>
      </c>
      <c r="W18" s="23">
        <v>1</v>
      </c>
      <c r="X18" s="24">
        <v>4</v>
      </c>
      <c r="Y18" s="23">
        <v>2</v>
      </c>
      <c r="Z18" s="24">
        <v>2</v>
      </c>
      <c r="AA18" s="23">
        <v>2</v>
      </c>
      <c r="AB18" s="24">
        <v>2</v>
      </c>
      <c r="AC18" s="24">
        <v>2</v>
      </c>
      <c r="AD18" s="27">
        <f t="shared" si="0"/>
        <v>52</v>
      </c>
      <c r="AE18" s="31">
        <f t="shared" si="1"/>
        <v>2.2608695652173911</v>
      </c>
      <c r="AF18" s="29">
        <f t="shared" si="2"/>
        <v>92</v>
      </c>
      <c r="AG18" s="33">
        <f t="shared" si="3"/>
        <v>0.56521739130434778</v>
      </c>
    </row>
    <row r="19" spans="1:33" ht="15.5" x14ac:dyDescent="0.25">
      <c r="A19" s="37" t="s">
        <v>123</v>
      </c>
      <c r="B19" s="38"/>
      <c r="C19" s="38"/>
      <c r="D19" s="38"/>
      <c r="E19" s="38"/>
      <c r="F19" s="39"/>
      <c r="G19" s="25">
        <f t="shared" ref="G19:AC19" si="4">SUM(G4:G18)</f>
        <v>39</v>
      </c>
      <c r="H19" s="25">
        <f t="shared" si="4"/>
        <v>46</v>
      </c>
      <c r="I19" s="25">
        <f t="shared" si="4"/>
        <v>44</v>
      </c>
      <c r="J19" s="25">
        <f t="shared" si="4"/>
        <v>37</v>
      </c>
      <c r="K19" s="25">
        <f t="shared" si="4"/>
        <v>38</v>
      </c>
      <c r="L19" s="25">
        <f t="shared" si="4"/>
        <v>38</v>
      </c>
      <c r="M19" s="25">
        <f t="shared" si="4"/>
        <v>41</v>
      </c>
      <c r="N19" s="25">
        <f t="shared" si="4"/>
        <v>41</v>
      </c>
      <c r="O19" s="25">
        <f t="shared" si="4"/>
        <v>44</v>
      </c>
      <c r="P19" s="25">
        <f t="shared" si="4"/>
        <v>37</v>
      </c>
      <c r="Q19" s="25">
        <f t="shared" si="4"/>
        <v>40</v>
      </c>
      <c r="R19" s="25">
        <f t="shared" si="4"/>
        <v>39</v>
      </c>
      <c r="S19" s="25">
        <f t="shared" si="4"/>
        <v>45</v>
      </c>
      <c r="T19" s="25">
        <f t="shared" si="4"/>
        <v>37</v>
      </c>
      <c r="U19" s="25">
        <f t="shared" si="4"/>
        <v>37</v>
      </c>
      <c r="V19" s="25">
        <f t="shared" si="4"/>
        <v>42</v>
      </c>
      <c r="W19" s="25">
        <f t="shared" si="4"/>
        <v>33</v>
      </c>
      <c r="X19" s="25">
        <f t="shared" si="4"/>
        <v>52</v>
      </c>
      <c r="Y19" s="25">
        <f t="shared" si="4"/>
        <v>49</v>
      </c>
      <c r="Z19" s="25">
        <f t="shared" si="4"/>
        <v>39</v>
      </c>
      <c r="AA19" s="25">
        <f t="shared" si="4"/>
        <v>42</v>
      </c>
      <c r="AB19" s="25">
        <f t="shared" si="4"/>
        <v>40</v>
      </c>
      <c r="AC19" s="25">
        <f t="shared" si="4"/>
        <v>42</v>
      </c>
      <c r="AG19" s="32">
        <f>AVERAGE(AG4:AG18)</f>
        <v>0.68260869565217386</v>
      </c>
    </row>
    <row r="20" spans="1:33" ht="15.5" x14ac:dyDescent="0.25">
      <c r="A20" s="37" t="s">
        <v>125</v>
      </c>
      <c r="B20" s="38"/>
      <c r="C20" s="38"/>
      <c r="D20" s="38"/>
      <c r="E20" s="38"/>
      <c r="F20" s="39"/>
      <c r="G20" s="30">
        <f>AVERAGE(G4:G18)</f>
        <v>2.6</v>
      </c>
      <c r="H20" s="30">
        <f t="shared" ref="H20:AC20" si="5">AVERAGE(H4:H18)</f>
        <v>3.0666666666666669</v>
      </c>
      <c r="I20" s="30">
        <f t="shared" si="5"/>
        <v>2.9333333333333331</v>
      </c>
      <c r="J20" s="30">
        <f t="shared" si="5"/>
        <v>2.4666666666666668</v>
      </c>
      <c r="K20" s="30">
        <f t="shared" si="5"/>
        <v>2.5333333333333332</v>
      </c>
      <c r="L20" s="30">
        <f t="shared" si="5"/>
        <v>2.5333333333333332</v>
      </c>
      <c r="M20" s="30">
        <f t="shared" si="5"/>
        <v>2.7333333333333334</v>
      </c>
      <c r="N20" s="30">
        <f t="shared" si="5"/>
        <v>2.7333333333333334</v>
      </c>
      <c r="O20" s="30">
        <f t="shared" si="5"/>
        <v>2.9333333333333331</v>
      </c>
      <c r="P20" s="30">
        <f t="shared" si="5"/>
        <v>2.4666666666666668</v>
      </c>
      <c r="Q20" s="30">
        <f t="shared" si="5"/>
        <v>2.6666666666666665</v>
      </c>
      <c r="R20" s="30">
        <f t="shared" si="5"/>
        <v>2.6</v>
      </c>
      <c r="S20" s="30">
        <f t="shared" si="5"/>
        <v>3</v>
      </c>
      <c r="T20" s="30">
        <f t="shared" si="5"/>
        <v>2.4666666666666668</v>
      </c>
      <c r="U20" s="30">
        <f t="shared" si="5"/>
        <v>2.4666666666666668</v>
      </c>
      <c r="V20" s="30">
        <f t="shared" si="5"/>
        <v>2.8</v>
      </c>
      <c r="W20" s="30">
        <f t="shared" si="5"/>
        <v>2.2000000000000002</v>
      </c>
      <c r="X20" s="30">
        <f t="shared" si="5"/>
        <v>3.4666666666666668</v>
      </c>
      <c r="Y20" s="30">
        <f t="shared" si="5"/>
        <v>3.2666666666666666</v>
      </c>
      <c r="Z20" s="30">
        <f t="shared" si="5"/>
        <v>2.6</v>
      </c>
      <c r="AA20" s="30">
        <f t="shared" si="5"/>
        <v>2.8</v>
      </c>
      <c r="AB20" s="30">
        <f t="shared" si="5"/>
        <v>2.6666666666666665</v>
      </c>
      <c r="AC20" s="30">
        <f t="shared" si="5"/>
        <v>2.8</v>
      </c>
    </row>
  </sheetData>
  <sortState xmlns:xlrd2="http://schemas.microsoft.com/office/spreadsheetml/2017/richdata2" ref="A4:AD19">
    <sortCondition descending="1" ref="AD3:AD19"/>
  </sortState>
  <mergeCells count="2">
    <mergeCell ref="A19:F19"/>
    <mergeCell ref="A20:F20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J20"/>
  <sheetViews>
    <sheetView tabSelected="1" topLeftCell="J10" zoomScale="76" zoomScaleNormal="76" workbookViewId="0">
      <selection activeCell="Q3" sqref="Q3:AD18"/>
    </sheetView>
  </sheetViews>
  <sheetFormatPr defaultRowHeight="12.5" x14ac:dyDescent="0.25"/>
  <cols>
    <col min="1" max="1" width="9.1796875" style="17"/>
    <col min="2" max="2" width="19.90625" customWidth="1"/>
    <col min="3" max="3" width="13.7265625" hidden="1" customWidth="1"/>
    <col min="4" max="4" width="34.26953125" hidden="1" customWidth="1"/>
    <col min="5" max="5" width="15" hidden="1" customWidth="1"/>
    <col min="6" max="6" width="27.7265625" style="18" hidden="1" customWidth="1"/>
    <col min="7" max="7" width="12.453125" customWidth="1"/>
    <col min="8" max="8" width="11.1796875" customWidth="1"/>
    <col min="9" max="9" width="11.81640625" customWidth="1"/>
    <col min="11" max="11" width="13.453125" customWidth="1"/>
    <col min="12" max="12" width="13" customWidth="1"/>
    <col min="13" max="13" width="12.453125" customWidth="1"/>
    <col min="14" max="14" width="11.1796875" customWidth="1"/>
    <col min="15" max="15" width="12.453125" customWidth="1"/>
    <col min="31" max="31" width="9.54296875" customWidth="1"/>
    <col min="33" max="33" width="11.453125" customWidth="1"/>
  </cols>
  <sheetData>
    <row r="3" spans="1:36" ht="30.5" x14ac:dyDescent="0.25">
      <c r="A3" s="13" t="s">
        <v>96</v>
      </c>
      <c r="B3" s="13" t="s">
        <v>3</v>
      </c>
      <c r="C3" s="13" t="s">
        <v>4</v>
      </c>
      <c r="D3" s="13" t="s">
        <v>97</v>
      </c>
      <c r="E3" s="13" t="s">
        <v>6</v>
      </c>
      <c r="F3" s="13" t="s">
        <v>98</v>
      </c>
      <c r="G3" s="19" t="s">
        <v>99</v>
      </c>
      <c r="H3" s="20" t="s">
        <v>100</v>
      </c>
      <c r="I3" s="20" t="s">
        <v>101</v>
      </c>
      <c r="J3" s="20" t="s">
        <v>102</v>
      </c>
      <c r="K3" s="19" t="s">
        <v>103</v>
      </c>
      <c r="L3" s="19" t="s">
        <v>104</v>
      </c>
      <c r="M3" s="19" t="s">
        <v>105</v>
      </c>
      <c r="N3" s="19" t="s">
        <v>106</v>
      </c>
      <c r="O3" s="19" t="s">
        <v>107</v>
      </c>
      <c r="P3" s="19" t="s">
        <v>108</v>
      </c>
      <c r="Q3" s="20" t="s">
        <v>109</v>
      </c>
      <c r="R3" s="20" t="s">
        <v>110</v>
      </c>
      <c r="S3" s="20" t="s">
        <v>111</v>
      </c>
      <c r="T3" s="19" t="s">
        <v>112</v>
      </c>
      <c r="U3" s="20" t="s">
        <v>113</v>
      </c>
      <c r="V3" s="19" t="s">
        <v>114</v>
      </c>
      <c r="W3" s="19" t="s">
        <v>115</v>
      </c>
      <c r="X3" s="20" t="s">
        <v>116</v>
      </c>
      <c r="Y3" s="19" t="s">
        <v>117</v>
      </c>
      <c r="Z3" s="20" t="s">
        <v>118</v>
      </c>
      <c r="AA3" s="19" t="s">
        <v>119</v>
      </c>
      <c r="AB3" s="20" t="s">
        <v>120</v>
      </c>
      <c r="AC3" s="20" t="s">
        <v>121</v>
      </c>
      <c r="AD3" s="28" t="s">
        <v>123</v>
      </c>
      <c r="AE3" s="26" t="s">
        <v>126</v>
      </c>
      <c r="AF3" s="26" t="s">
        <v>124</v>
      </c>
      <c r="AG3" s="26" t="s">
        <v>127</v>
      </c>
    </row>
    <row r="4" spans="1:36" ht="46.5" x14ac:dyDescent="0.25">
      <c r="A4" s="16">
        <v>7</v>
      </c>
      <c r="B4" s="14" t="s">
        <v>65</v>
      </c>
      <c r="C4" s="14" t="s">
        <v>66</v>
      </c>
      <c r="D4" s="14" t="s">
        <v>67</v>
      </c>
      <c r="E4" s="14" t="s">
        <v>68</v>
      </c>
      <c r="F4" s="14" t="s">
        <v>69</v>
      </c>
      <c r="G4" s="21">
        <v>2</v>
      </c>
      <c r="H4" s="22">
        <v>2</v>
      </c>
      <c r="I4" s="22">
        <v>2</v>
      </c>
      <c r="J4" s="22">
        <v>1</v>
      </c>
      <c r="K4" s="21">
        <v>1</v>
      </c>
      <c r="L4" s="21">
        <v>2</v>
      </c>
      <c r="M4" s="21">
        <v>2</v>
      </c>
      <c r="N4" s="21">
        <v>3</v>
      </c>
      <c r="O4" s="21">
        <v>2</v>
      </c>
      <c r="P4" s="21">
        <v>2</v>
      </c>
      <c r="Q4" s="22">
        <v>3</v>
      </c>
      <c r="R4" s="22">
        <v>2</v>
      </c>
      <c r="S4" s="22">
        <v>2</v>
      </c>
      <c r="T4" s="21">
        <v>2</v>
      </c>
      <c r="U4" s="22">
        <v>2</v>
      </c>
      <c r="V4" s="21">
        <v>2</v>
      </c>
      <c r="W4" s="21">
        <v>2</v>
      </c>
      <c r="X4" s="22">
        <v>3</v>
      </c>
      <c r="Y4" s="21">
        <v>2</v>
      </c>
      <c r="Z4" s="22">
        <v>1</v>
      </c>
      <c r="AA4" s="21">
        <v>2</v>
      </c>
      <c r="AB4" s="22">
        <v>3</v>
      </c>
      <c r="AC4" s="22">
        <v>2</v>
      </c>
      <c r="AD4" s="27">
        <f t="shared" ref="AD4:AD18" si="0">SUM(G4:AC4)</f>
        <v>47</v>
      </c>
      <c r="AE4" s="31">
        <f>AVERAGE(G4:AC4)</f>
        <v>2.0434782608695654</v>
      </c>
      <c r="AF4" s="29">
        <f>4*23</f>
        <v>92</v>
      </c>
      <c r="AG4" s="33">
        <f>AD4/AF4*100%</f>
        <v>0.51086956521739135</v>
      </c>
      <c r="AJ4">
        <f>MEDIAN(AD4:AD18)</f>
        <v>45</v>
      </c>
    </row>
    <row r="5" spans="1:36" ht="15.5" x14ac:dyDescent="0.25">
      <c r="A5" s="16">
        <v>13</v>
      </c>
      <c r="B5" s="14" t="s">
        <v>85</v>
      </c>
      <c r="C5" s="14">
        <v>19</v>
      </c>
      <c r="D5" s="14" t="s">
        <v>86</v>
      </c>
      <c r="E5" s="14" t="s">
        <v>87</v>
      </c>
      <c r="F5" s="14" t="s">
        <v>69</v>
      </c>
      <c r="G5" s="21">
        <v>2</v>
      </c>
      <c r="H5" s="22">
        <v>2</v>
      </c>
      <c r="I5" s="22">
        <v>2</v>
      </c>
      <c r="J5" s="22">
        <v>3</v>
      </c>
      <c r="K5" s="21">
        <v>2</v>
      </c>
      <c r="L5" s="21">
        <v>3</v>
      </c>
      <c r="M5" s="21">
        <v>2</v>
      </c>
      <c r="N5" s="21">
        <v>2</v>
      </c>
      <c r="O5" s="21">
        <v>2</v>
      </c>
      <c r="P5" s="21">
        <v>2</v>
      </c>
      <c r="Q5" s="22">
        <v>2</v>
      </c>
      <c r="R5" s="22">
        <v>2</v>
      </c>
      <c r="S5" s="22">
        <v>2</v>
      </c>
      <c r="T5" s="21">
        <v>2</v>
      </c>
      <c r="U5" s="22">
        <v>3</v>
      </c>
      <c r="V5" s="21">
        <v>1</v>
      </c>
      <c r="W5" s="21">
        <v>2</v>
      </c>
      <c r="X5" s="22">
        <v>2</v>
      </c>
      <c r="Y5" s="21">
        <v>2</v>
      </c>
      <c r="Z5" s="22">
        <v>2</v>
      </c>
      <c r="AA5" s="21">
        <v>2</v>
      </c>
      <c r="AB5" s="22">
        <v>1</v>
      </c>
      <c r="AC5" s="22">
        <v>2</v>
      </c>
      <c r="AD5" s="27">
        <f t="shared" si="0"/>
        <v>47</v>
      </c>
      <c r="AE5" s="31">
        <f t="shared" ref="AE5:AE18" si="1">AVERAGE(G5:AC5)</f>
        <v>2.0434782608695654</v>
      </c>
      <c r="AF5" s="29">
        <f t="shared" ref="AF5:AF18" si="2">4*23</f>
        <v>92</v>
      </c>
      <c r="AG5" s="33">
        <f t="shared" ref="AG5:AG18" si="3">AD5/AF5*100%</f>
        <v>0.51086956521739135</v>
      </c>
    </row>
    <row r="6" spans="1:36" ht="62" x14ac:dyDescent="0.25">
      <c r="A6" s="16">
        <v>14</v>
      </c>
      <c r="B6" s="15" t="s">
        <v>88</v>
      </c>
      <c r="C6" s="15">
        <v>14</v>
      </c>
      <c r="D6" s="15" t="s">
        <v>89</v>
      </c>
      <c r="E6" s="15" t="s">
        <v>90</v>
      </c>
      <c r="F6" s="15" t="s">
        <v>44</v>
      </c>
      <c r="G6" s="23">
        <v>2</v>
      </c>
      <c r="H6" s="24">
        <v>2</v>
      </c>
      <c r="I6" s="24">
        <v>2</v>
      </c>
      <c r="J6" s="24">
        <v>2</v>
      </c>
      <c r="K6" s="23">
        <v>2</v>
      </c>
      <c r="L6" s="23">
        <v>1</v>
      </c>
      <c r="M6" s="23">
        <v>2</v>
      </c>
      <c r="N6" s="23">
        <v>2</v>
      </c>
      <c r="O6" s="23">
        <v>3</v>
      </c>
      <c r="P6" s="23">
        <v>2</v>
      </c>
      <c r="Q6" s="24">
        <v>2</v>
      </c>
      <c r="R6" s="24">
        <v>2</v>
      </c>
      <c r="S6" s="24">
        <v>2</v>
      </c>
      <c r="T6" s="23">
        <v>1</v>
      </c>
      <c r="U6" s="24">
        <v>2</v>
      </c>
      <c r="V6" s="23">
        <v>2</v>
      </c>
      <c r="W6" s="23">
        <v>1</v>
      </c>
      <c r="X6" s="24">
        <v>2</v>
      </c>
      <c r="Y6" s="23">
        <v>2</v>
      </c>
      <c r="Z6" s="24">
        <v>2</v>
      </c>
      <c r="AA6" s="23">
        <v>2</v>
      </c>
      <c r="AB6" s="24">
        <v>2</v>
      </c>
      <c r="AC6" s="24">
        <v>2</v>
      </c>
      <c r="AD6" s="27">
        <f t="shared" si="0"/>
        <v>44</v>
      </c>
      <c r="AE6" s="31">
        <f t="shared" si="1"/>
        <v>1.9130434782608696</v>
      </c>
      <c r="AF6" s="29">
        <f t="shared" si="2"/>
        <v>92</v>
      </c>
      <c r="AG6" s="33">
        <f t="shared" si="3"/>
        <v>0.47826086956521741</v>
      </c>
    </row>
    <row r="7" spans="1:36" ht="46.5" x14ac:dyDescent="0.25">
      <c r="A7" s="16">
        <v>5</v>
      </c>
      <c r="B7" s="14" t="s">
        <v>57</v>
      </c>
      <c r="C7" s="14">
        <v>13</v>
      </c>
      <c r="D7" s="14" t="s">
        <v>129</v>
      </c>
      <c r="E7" s="14" t="s">
        <v>59</v>
      </c>
      <c r="F7" s="14" t="s">
        <v>60</v>
      </c>
      <c r="G7" s="21">
        <v>1</v>
      </c>
      <c r="H7" s="22">
        <v>2</v>
      </c>
      <c r="I7" s="22">
        <v>3</v>
      </c>
      <c r="J7" s="22">
        <v>2</v>
      </c>
      <c r="K7" s="21">
        <v>2</v>
      </c>
      <c r="L7" s="21">
        <v>2</v>
      </c>
      <c r="M7" s="21">
        <v>2</v>
      </c>
      <c r="N7" s="21">
        <v>1</v>
      </c>
      <c r="O7" s="21">
        <v>2</v>
      </c>
      <c r="P7" s="21">
        <v>2</v>
      </c>
      <c r="Q7" s="22">
        <v>2</v>
      </c>
      <c r="R7" s="22">
        <v>2</v>
      </c>
      <c r="S7" s="22">
        <v>2</v>
      </c>
      <c r="T7" s="21">
        <v>2</v>
      </c>
      <c r="U7" s="22">
        <v>2</v>
      </c>
      <c r="V7" s="21">
        <v>2</v>
      </c>
      <c r="W7" s="21">
        <v>2</v>
      </c>
      <c r="X7" s="22">
        <v>2</v>
      </c>
      <c r="Y7" s="21">
        <v>1</v>
      </c>
      <c r="Z7" s="22">
        <v>2</v>
      </c>
      <c r="AA7" s="21">
        <v>2</v>
      </c>
      <c r="AB7" s="22">
        <v>3</v>
      </c>
      <c r="AC7" s="22">
        <v>2</v>
      </c>
      <c r="AD7" s="27">
        <f t="shared" si="0"/>
        <v>45</v>
      </c>
      <c r="AE7" s="31">
        <f t="shared" si="1"/>
        <v>1.9565217391304348</v>
      </c>
      <c r="AF7" s="29">
        <f t="shared" si="2"/>
        <v>92</v>
      </c>
      <c r="AG7" s="33">
        <f t="shared" si="3"/>
        <v>0.4891304347826087</v>
      </c>
    </row>
    <row r="8" spans="1:36" ht="31" x14ac:dyDescent="0.25">
      <c r="A8" s="16">
        <v>6</v>
      </c>
      <c r="B8" s="15" t="s">
        <v>61</v>
      </c>
      <c r="C8" s="15" t="s">
        <v>62</v>
      </c>
      <c r="D8" s="15" t="s">
        <v>63</v>
      </c>
      <c r="E8" s="15" t="s">
        <v>59</v>
      </c>
      <c r="F8" s="15" t="s">
        <v>64</v>
      </c>
      <c r="G8" s="23">
        <v>2</v>
      </c>
      <c r="H8" s="24">
        <v>3</v>
      </c>
      <c r="I8" s="24">
        <v>2</v>
      </c>
      <c r="J8" s="24">
        <v>2</v>
      </c>
      <c r="K8" s="23">
        <v>1</v>
      </c>
      <c r="L8" s="23">
        <v>2</v>
      </c>
      <c r="M8" s="23">
        <v>2</v>
      </c>
      <c r="N8" s="23">
        <v>2</v>
      </c>
      <c r="O8" s="23">
        <v>1</v>
      </c>
      <c r="P8" s="23">
        <v>2</v>
      </c>
      <c r="Q8" s="24">
        <v>3</v>
      </c>
      <c r="R8" s="24">
        <v>2</v>
      </c>
      <c r="S8" s="24">
        <v>1</v>
      </c>
      <c r="T8" s="23">
        <v>3</v>
      </c>
      <c r="U8" s="24">
        <v>2</v>
      </c>
      <c r="V8" s="23">
        <v>1</v>
      </c>
      <c r="W8" s="23">
        <v>2</v>
      </c>
      <c r="X8" s="24">
        <v>2</v>
      </c>
      <c r="Y8" s="23">
        <v>2</v>
      </c>
      <c r="Z8" s="24">
        <v>2</v>
      </c>
      <c r="AA8" s="23">
        <v>2</v>
      </c>
      <c r="AB8" s="24">
        <v>2</v>
      </c>
      <c r="AC8" s="24">
        <v>2</v>
      </c>
      <c r="AD8" s="27">
        <f t="shared" si="0"/>
        <v>45</v>
      </c>
      <c r="AE8" s="31">
        <f t="shared" si="1"/>
        <v>1.9565217391304348</v>
      </c>
      <c r="AF8" s="29">
        <f t="shared" si="2"/>
        <v>92</v>
      </c>
      <c r="AG8" s="33">
        <f t="shared" si="3"/>
        <v>0.4891304347826087</v>
      </c>
    </row>
    <row r="9" spans="1:36" ht="46.5" x14ac:dyDescent="0.25">
      <c r="A9" s="16">
        <v>11</v>
      </c>
      <c r="B9" s="14" t="s">
        <v>80</v>
      </c>
      <c r="C9" s="14">
        <v>14</v>
      </c>
      <c r="D9" s="14" t="s">
        <v>81</v>
      </c>
      <c r="E9" s="14" t="s">
        <v>50</v>
      </c>
      <c r="F9" s="14" t="s">
        <v>44</v>
      </c>
      <c r="G9" s="21">
        <v>2</v>
      </c>
      <c r="H9" s="22">
        <v>1</v>
      </c>
      <c r="I9" s="22">
        <v>2</v>
      </c>
      <c r="J9" s="22">
        <v>2</v>
      </c>
      <c r="K9" s="21">
        <v>2</v>
      </c>
      <c r="L9" s="21">
        <v>2</v>
      </c>
      <c r="M9" s="21">
        <v>1</v>
      </c>
      <c r="N9" s="21">
        <v>3</v>
      </c>
      <c r="O9" s="21">
        <v>2</v>
      </c>
      <c r="P9" s="21">
        <v>2</v>
      </c>
      <c r="Q9" s="22">
        <v>2</v>
      </c>
      <c r="R9" s="22">
        <v>2</v>
      </c>
      <c r="S9" s="22">
        <v>3</v>
      </c>
      <c r="T9" s="21">
        <v>2</v>
      </c>
      <c r="U9" s="22">
        <v>3</v>
      </c>
      <c r="V9" s="21">
        <v>2</v>
      </c>
      <c r="W9" s="21">
        <v>2</v>
      </c>
      <c r="X9" s="22">
        <v>2</v>
      </c>
      <c r="Y9" s="21">
        <v>1</v>
      </c>
      <c r="Z9" s="22">
        <v>2</v>
      </c>
      <c r="AA9" s="21">
        <v>2</v>
      </c>
      <c r="AB9" s="22">
        <v>2</v>
      </c>
      <c r="AC9" s="22">
        <v>2</v>
      </c>
      <c r="AD9" s="27">
        <f t="shared" si="0"/>
        <v>46</v>
      </c>
      <c r="AE9" s="31">
        <f t="shared" si="1"/>
        <v>2</v>
      </c>
      <c r="AF9" s="29">
        <f t="shared" si="2"/>
        <v>92</v>
      </c>
      <c r="AG9" s="33">
        <f t="shared" si="3"/>
        <v>0.5</v>
      </c>
    </row>
    <row r="10" spans="1:36" ht="31" x14ac:dyDescent="0.25">
      <c r="A10" s="16">
        <v>1</v>
      </c>
      <c r="B10" s="14" t="s">
        <v>33</v>
      </c>
      <c r="C10" s="14">
        <v>16</v>
      </c>
      <c r="D10" s="14" t="s">
        <v>34</v>
      </c>
      <c r="E10" s="14" t="s">
        <v>35</v>
      </c>
      <c r="F10" s="14" t="s">
        <v>36</v>
      </c>
      <c r="G10" s="21">
        <v>1</v>
      </c>
      <c r="H10" s="22">
        <v>3</v>
      </c>
      <c r="I10" s="22">
        <v>2</v>
      </c>
      <c r="J10" s="22">
        <v>3</v>
      </c>
      <c r="K10" s="21">
        <v>2</v>
      </c>
      <c r="L10" s="21">
        <v>2</v>
      </c>
      <c r="M10" s="21">
        <v>3</v>
      </c>
      <c r="N10" s="21">
        <v>2</v>
      </c>
      <c r="O10" s="21">
        <v>2</v>
      </c>
      <c r="P10" s="21">
        <v>2</v>
      </c>
      <c r="Q10" s="22">
        <v>2</v>
      </c>
      <c r="R10" s="22">
        <v>2</v>
      </c>
      <c r="S10" s="22">
        <v>2</v>
      </c>
      <c r="T10" s="21">
        <v>2</v>
      </c>
      <c r="U10" s="22">
        <v>2</v>
      </c>
      <c r="V10" s="21">
        <v>3</v>
      </c>
      <c r="W10" s="21">
        <v>2</v>
      </c>
      <c r="X10" s="22">
        <v>2</v>
      </c>
      <c r="Y10" s="21">
        <v>2</v>
      </c>
      <c r="Z10" s="22">
        <v>2</v>
      </c>
      <c r="AA10" s="21">
        <v>1</v>
      </c>
      <c r="AB10" s="22">
        <v>2</v>
      </c>
      <c r="AC10" s="22">
        <v>3</v>
      </c>
      <c r="AD10" s="27">
        <f t="shared" si="0"/>
        <v>49</v>
      </c>
      <c r="AE10" s="31">
        <f t="shared" si="1"/>
        <v>2.1304347826086958</v>
      </c>
      <c r="AF10" s="29">
        <f t="shared" si="2"/>
        <v>92</v>
      </c>
      <c r="AG10" s="33">
        <f t="shared" si="3"/>
        <v>0.53260869565217395</v>
      </c>
    </row>
    <row r="11" spans="1:36" ht="15.5" x14ac:dyDescent="0.25">
      <c r="A11" s="16">
        <v>2</v>
      </c>
      <c r="B11" s="15" t="s">
        <v>41</v>
      </c>
      <c r="C11" s="15">
        <v>17</v>
      </c>
      <c r="D11" s="15" t="s">
        <v>42</v>
      </c>
      <c r="E11" s="15" t="s">
        <v>43</v>
      </c>
      <c r="F11" s="15" t="s">
        <v>44</v>
      </c>
      <c r="G11" s="23">
        <v>2</v>
      </c>
      <c r="H11" s="24">
        <v>2</v>
      </c>
      <c r="I11" s="24">
        <v>2</v>
      </c>
      <c r="J11" s="24">
        <v>1</v>
      </c>
      <c r="K11" s="23">
        <v>1</v>
      </c>
      <c r="L11" s="23">
        <v>1</v>
      </c>
      <c r="M11" s="23">
        <v>2</v>
      </c>
      <c r="N11" s="23">
        <v>2</v>
      </c>
      <c r="O11" s="23">
        <v>2</v>
      </c>
      <c r="P11" s="23">
        <v>2</v>
      </c>
      <c r="Q11" s="24">
        <v>2</v>
      </c>
      <c r="R11" s="24">
        <v>1</v>
      </c>
      <c r="S11" s="24">
        <v>1</v>
      </c>
      <c r="T11" s="23">
        <v>2</v>
      </c>
      <c r="U11" s="24">
        <v>2</v>
      </c>
      <c r="V11" s="23">
        <v>1</v>
      </c>
      <c r="W11" s="23">
        <v>1</v>
      </c>
      <c r="X11" s="24">
        <v>2</v>
      </c>
      <c r="Y11" s="23">
        <v>2</v>
      </c>
      <c r="Z11" s="24">
        <v>3</v>
      </c>
      <c r="AA11" s="23">
        <v>2</v>
      </c>
      <c r="AB11" s="24">
        <v>3</v>
      </c>
      <c r="AC11" s="24">
        <v>2</v>
      </c>
      <c r="AD11" s="27">
        <f t="shared" si="0"/>
        <v>41</v>
      </c>
      <c r="AE11" s="31">
        <f t="shared" si="1"/>
        <v>1.7826086956521738</v>
      </c>
      <c r="AF11" s="29">
        <f t="shared" si="2"/>
        <v>92</v>
      </c>
      <c r="AG11" s="33">
        <f t="shared" si="3"/>
        <v>0.44565217391304346</v>
      </c>
    </row>
    <row r="12" spans="1:36" ht="46.5" x14ac:dyDescent="0.25">
      <c r="A12" s="16">
        <v>3</v>
      </c>
      <c r="B12" s="14" t="s">
        <v>47</v>
      </c>
      <c r="C12" s="14" t="s">
        <v>48</v>
      </c>
      <c r="D12" s="14" t="s">
        <v>49</v>
      </c>
      <c r="E12" s="14" t="s">
        <v>50</v>
      </c>
      <c r="F12" s="14" t="s">
        <v>122</v>
      </c>
      <c r="G12" s="21">
        <v>2</v>
      </c>
      <c r="H12" s="22">
        <v>2</v>
      </c>
      <c r="I12" s="22">
        <v>2</v>
      </c>
      <c r="J12" s="22">
        <v>2</v>
      </c>
      <c r="K12" s="21">
        <v>2</v>
      </c>
      <c r="L12" s="21">
        <v>2</v>
      </c>
      <c r="M12" s="21">
        <v>1</v>
      </c>
      <c r="N12" s="21">
        <v>1</v>
      </c>
      <c r="O12" s="21">
        <v>2</v>
      </c>
      <c r="P12" s="21">
        <v>2</v>
      </c>
      <c r="Q12" s="22">
        <v>2</v>
      </c>
      <c r="R12" s="22">
        <v>2</v>
      </c>
      <c r="S12" s="22">
        <v>2</v>
      </c>
      <c r="T12" s="21">
        <v>3</v>
      </c>
      <c r="U12" s="22">
        <v>1</v>
      </c>
      <c r="V12" s="21">
        <v>2</v>
      </c>
      <c r="W12" s="21">
        <v>1</v>
      </c>
      <c r="X12" s="22">
        <v>2</v>
      </c>
      <c r="Y12" s="21">
        <v>3</v>
      </c>
      <c r="Z12" s="22">
        <v>2</v>
      </c>
      <c r="AA12" s="21">
        <v>2</v>
      </c>
      <c r="AB12" s="22">
        <v>1</v>
      </c>
      <c r="AC12" s="22">
        <v>2</v>
      </c>
      <c r="AD12" s="27">
        <f t="shared" si="0"/>
        <v>43</v>
      </c>
      <c r="AE12" s="31">
        <f t="shared" si="1"/>
        <v>1.8695652173913044</v>
      </c>
      <c r="AF12" s="29">
        <f t="shared" si="2"/>
        <v>92</v>
      </c>
      <c r="AG12" s="33">
        <f t="shared" si="3"/>
        <v>0.46739130434782611</v>
      </c>
    </row>
    <row r="13" spans="1:36" ht="46.5" x14ac:dyDescent="0.25">
      <c r="A13" s="16">
        <v>4</v>
      </c>
      <c r="B13" s="15" t="s">
        <v>52</v>
      </c>
      <c r="C13" s="15" t="s">
        <v>53</v>
      </c>
      <c r="D13" s="15" t="s">
        <v>54</v>
      </c>
      <c r="E13" s="15" t="s">
        <v>55</v>
      </c>
      <c r="F13" s="15" t="s">
        <v>56</v>
      </c>
      <c r="G13" s="23">
        <v>2</v>
      </c>
      <c r="H13" s="24">
        <v>1</v>
      </c>
      <c r="I13" s="24">
        <v>2</v>
      </c>
      <c r="J13" s="24">
        <v>2</v>
      </c>
      <c r="K13" s="23">
        <v>1</v>
      </c>
      <c r="L13" s="23">
        <v>2</v>
      </c>
      <c r="M13" s="23">
        <v>1</v>
      </c>
      <c r="N13" s="23">
        <v>2</v>
      </c>
      <c r="O13" s="23">
        <v>1</v>
      </c>
      <c r="P13" s="23">
        <v>2</v>
      </c>
      <c r="Q13" s="24">
        <v>2</v>
      </c>
      <c r="R13" s="24">
        <v>1</v>
      </c>
      <c r="S13" s="24">
        <v>1</v>
      </c>
      <c r="T13" s="23">
        <v>2</v>
      </c>
      <c r="U13" s="24">
        <v>1</v>
      </c>
      <c r="V13" s="23">
        <v>3</v>
      </c>
      <c r="W13" s="23">
        <v>2</v>
      </c>
      <c r="X13" s="24">
        <v>2</v>
      </c>
      <c r="Y13" s="23">
        <v>2</v>
      </c>
      <c r="Z13" s="24">
        <v>2</v>
      </c>
      <c r="AA13" s="23">
        <v>2</v>
      </c>
      <c r="AB13" s="24">
        <v>3</v>
      </c>
      <c r="AC13" s="24">
        <v>2</v>
      </c>
      <c r="AD13" s="27">
        <f t="shared" si="0"/>
        <v>41</v>
      </c>
      <c r="AE13" s="31">
        <f t="shared" si="1"/>
        <v>1.7826086956521738</v>
      </c>
      <c r="AF13" s="29">
        <f t="shared" si="2"/>
        <v>92</v>
      </c>
      <c r="AG13" s="33">
        <f t="shared" si="3"/>
        <v>0.44565217391304346</v>
      </c>
    </row>
    <row r="14" spans="1:36" ht="46.5" x14ac:dyDescent="0.25">
      <c r="A14" s="16">
        <v>10</v>
      </c>
      <c r="B14" s="15" t="s">
        <v>78</v>
      </c>
      <c r="C14" s="15" t="s">
        <v>53</v>
      </c>
      <c r="D14" s="15" t="s">
        <v>128</v>
      </c>
      <c r="E14" s="15" t="s">
        <v>55</v>
      </c>
      <c r="F14" s="15" t="s">
        <v>73</v>
      </c>
      <c r="G14" s="23">
        <v>2</v>
      </c>
      <c r="H14" s="24">
        <v>2</v>
      </c>
      <c r="I14" s="24">
        <v>3</v>
      </c>
      <c r="J14" s="24">
        <v>1</v>
      </c>
      <c r="K14" s="23">
        <v>2</v>
      </c>
      <c r="L14" s="23">
        <v>2</v>
      </c>
      <c r="M14" s="23">
        <v>2</v>
      </c>
      <c r="N14" s="23">
        <v>1</v>
      </c>
      <c r="O14" s="23">
        <v>3</v>
      </c>
      <c r="P14" s="23">
        <v>1</v>
      </c>
      <c r="Q14" s="24">
        <v>2</v>
      </c>
      <c r="R14" s="24">
        <v>2</v>
      </c>
      <c r="S14" s="24">
        <v>2</v>
      </c>
      <c r="T14" s="23">
        <v>2</v>
      </c>
      <c r="U14" s="24">
        <v>2</v>
      </c>
      <c r="V14" s="23">
        <v>2</v>
      </c>
      <c r="W14" s="23">
        <v>1</v>
      </c>
      <c r="X14" s="24">
        <v>2</v>
      </c>
      <c r="Y14" s="23">
        <v>2</v>
      </c>
      <c r="Z14" s="24">
        <v>2</v>
      </c>
      <c r="AA14" s="23">
        <v>3</v>
      </c>
      <c r="AB14" s="24">
        <v>2</v>
      </c>
      <c r="AC14" s="24">
        <v>2</v>
      </c>
      <c r="AD14" s="27">
        <f t="shared" si="0"/>
        <v>45</v>
      </c>
      <c r="AE14" s="31">
        <f t="shared" si="1"/>
        <v>1.9565217391304348</v>
      </c>
      <c r="AF14" s="29">
        <f t="shared" si="2"/>
        <v>92</v>
      </c>
      <c r="AG14" s="33">
        <f t="shared" si="3"/>
        <v>0.4891304347826087</v>
      </c>
    </row>
    <row r="15" spans="1:36" ht="46.5" x14ac:dyDescent="0.25">
      <c r="A15" s="16">
        <v>12</v>
      </c>
      <c r="B15" s="15" t="s">
        <v>82</v>
      </c>
      <c r="C15" s="15">
        <v>15</v>
      </c>
      <c r="D15" s="15" t="s">
        <v>83</v>
      </c>
      <c r="E15" s="15" t="s">
        <v>50</v>
      </c>
      <c r="F15" s="15" t="s">
        <v>84</v>
      </c>
      <c r="G15" s="23">
        <v>1</v>
      </c>
      <c r="H15" s="24">
        <v>2</v>
      </c>
      <c r="I15" s="24">
        <v>2</v>
      </c>
      <c r="J15" s="24">
        <v>2</v>
      </c>
      <c r="K15" s="23">
        <v>1</v>
      </c>
      <c r="L15" s="23">
        <v>2</v>
      </c>
      <c r="M15" s="23">
        <v>1</v>
      </c>
      <c r="N15" s="23">
        <v>2</v>
      </c>
      <c r="O15" s="23">
        <v>2</v>
      </c>
      <c r="P15" s="23">
        <v>1</v>
      </c>
      <c r="Q15" s="24">
        <v>2</v>
      </c>
      <c r="R15" s="24">
        <v>1</v>
      </c>
      <c r="S15" s="24">
        <v>2</v>
      </c>
      <c r="T15" s="23">
        <v>2</v>
      </c>
      <c r="U15" s="24">
        <v>2</v>
      </c>
      <c r="V15" s="23">
        <v>2</v>
      </c>
      <c r="W15" s="23">
        <v>2</v>
      </c>
      <c r="X15" s="24">
        <v>2</v>
      </c>
      <c r="Y15" s="23">
        <v>1</v>
      </c>
      <c r="Z15" s="24">
        <v>2</v>
      </c>
      <c r="AA15" s="23">
        <v>2</v>
      </c>
      <c r="AB15" s="24">
        <v>2</v>
      </c>
      <c r="AC15" s="24">
        <v>2</v>
      </c>
      <c r="AD15" s="27">
        <f t="shared" si="0"/>
        <v>40</v>
      </c>
      <c r="AE15" s="31">
        <f t="shared" si="1"/>
        <v>1.7391304347826086</v>
      </c>
      <c r="AF15" s="29">
        <f t="shared" si="2"/>
        <v>92</v>
      </c>
      <c r="AG15" s="33">
        <f t="shared" si="3"/>
        <v>0.43478260869565216</v>
      </c>
    </row>
    <row r="16" spans="1:36" ht="62" x14ac:dyDescent="0.25">
      <c r="A16" s="16">
        <v>15</v>
      </c>
      <c r="B16" s="14" t="s">
        <v>91</v>
      </c>
      <c r="C16" s="14" t="s">
        <v>92</v>
      </c>
      <c r="D16" s="14" t="s">
        <v>93</v>
      </c>
      <c r="E16" s="14" t="s">
        <v>94</v>
      </c>
      <c r="F16" s="14" t="s">
        <v>95</v>
      </c>
      <c r="G16" s="21">
        <v>2</v>
      </c>
      <c r="H16" s="22">
        <v>2</v>
      </c>
      <c r="I16" s="22">
        <v>1</v>
      </c>
      <c r="J16" s="22">
        <v>2</v>
      </c>
      <c r="K16" s="21">
        <v>2</v>
      </c>
      <c r="L16" s="21">
        <v>2</v>
      </c>
      <c r="M16" s="21">
        <v>1</v>
      </c>
      <c r="N16" s="21">
        <v>2</v>
      </c>
      <c r="O16" s="21">
        <v>1</v>
      </c>
      <c r="P16" s="21">
        <v>2</v>
      </c>
      <c r="Q16" s="22">
        <v>2</v>
      </c>
      <c r="R16" s="22">
        <v>2</v>
      </c>
      <c r="S16" s="22">
        <v>3</v>
      </c>
      <c r="T16" s="21">
        <v>2</v>
      </c>
      <c r="U16" s="22">
        <v>2</v>
      </c>
      <c r="V16" s="21">
        <v>2</v>
      </c>
      <c r="W16" s="21">
        <v>2</v>
      </c>
      <c r="X16" s="22">
        <v>2</v>
      </c>
      <c r="Y16" s="21">
        <v>1</v>
      </c>
      <c r="Z16" s="22">
        <v>2</v>
      </c>
      <c r="AA16" s="21">
        <v>3</v>
      </c>
      <c r="AB16" s="22">
        <v>2</v>
      </c>
      <c r="AC16" s="22">
        <v>2</v>
      </c>
      <c r="AD16" s="27">
        <f t="shared" si="0"/>
        <v>44</v>
      </c>
      <c r="AE16" s="31">
        <f t="shared" si="1"/>
        <v>1.9130434782608696</v>
      </c>
      <c r="AF16" s="29">
        <f t="shared" si="2"/>
        <v>92</v>
      </c>
      <c r="AG16" s="33">
        <f t="shared" si="3"/>
        <v>0.47826086956521741</v>
      </c>
    </row>
    <row r="17" spans="1:33" ht="31" x14ac:dyDescent="0.25">
      <c r="A17" s="16">
        <v>9</v>
      </c>
      <c r="B17" s="14" t="s">
        <v>74</v>
      </c>
      <c r="C17" s="14" t="s">
        <v>75</v>
      </c>
      <c r="D17" s="14" t="s">
        <v>76</v>
      </c>
      <c r="E17" s="14" t="s">
        <v>77</v>
      </c>
      <c r="F17" s="14" t="s">
        <v>64</v>
      </c>
      <c r="G17" s="21">
        <v>2</v>
      </c>
      <c r="H17" s="22">
        <v>1</v>
      </c>
      <c r="I17" s="22">
        <v>2</v>
      </c>
      <c r="J17" s="22">
        <v>2</v>
      </c>
      <c r="K17" s="21">
        <v>2</v>
      </c>
      <c r="L17" s="21">
        <v>3</v>
      </c>
      <c r="M17" s="21">
        <v>1</v>
      </c>
      <c r="N17" s="21">
        <v>2</v>
      </c>
      <c r="O17" s="21">
        <v>3</v>
      </c>
      <c r="P17" s="21">
        <v>2</v>
      </c>
      <c r="Q17" s="22">
        <v>3</v>
      </c>
      <c r="R17" s="22">
        <v>2</v>
      </c>
      <c r="S17" s="22">
        <v>2</v>
      </c>
      <c r="T17" s="21">
        <v>2</v>
      </c>
      <c r="U17" s="22">
        <v>2</v>
      </c>
      <c r="V17" s="21">
        <v>1</v>
      </c>
      <c r="W17" s="21">
        <v>2</v>
      </c>
      <c r="X17" s="22">
        <v>3</v>
      </c>
      <c r="Y17" s="21">
        <v>3</v>
      </c>
      <c r="Z17" s="22">
        <v>2</v>
      </c>
      <c r="AA17" s="21">
        <v>2</v>
      </c>
      <c r="AB17" s="22">
        <v>2</v>
      </c>
      <c r="AC17" s="22">
        <v>2</v>
      </c>
      <c r="AD17" s="27">
        <f t="shared" si="0"/>
        <v>48</v>
      </c>
      <c r="AE17" s="31">
        <f t="shared" si="1"/>
        <v>2.0869565217391304</v>
      </c>
      <c r="AF17" s="29">
        <f t="shared" si="2"/>
        <v>92</v>
      </c>
      <c r="AG17" s="33">
        <f t="shared" si="3"/>
        <v>0.52173913043478259</v>
      </c>
    </row>
    <row r="18" spans="1:33" ht="46.5" x14ac:dyDescent="0.25">
      <c r="A18" s="16">
        <v>8</v>
      </c>
      <c r="B18" s="15" t="s">
        <v>70</v>
      </c>
      <c r="C18" s="15" t="s">
        <v>71</v>
      </c>
      <c r="D18" s="15" t="s">
        <v>72</v>
      </c>
      <c r="E18" s="15" t="s">
        <v>55</v>
      </c>
      <c r="F18" s="15" t="s">
        <v>73</v>
      </c>
      <c r="G18" s="23">
        <v>2</v>
      </c>
      <c r="H18" s="24">
        <v>2</v>
      </c>
      <c r="I18" s="24">
        <v>2</v>
      </c>
      <c r="J18" s="24">
        <v>1</v>
      </c>
      <c r="K18" s="23">
        <v>1</v>
      </c>
      <c r="L18" s="23">
        <v>2</v>
      </c>
      <c r="M18" s="23">
        <v>2</v>
      </c>
      <c r="N18" s="23">
        <v>1</v>
      </c>
      <c r="O18" s="23">
        <v>2</v>
      </c>
      <c r="P18" s="23">
        <v>2</v>
      </c>
      <c r="Q18" s="24">
        <v>2</v>
      </c>
      <c r="R18" s="24">
        <v>2</v>
      </c>
      <c r="S18" s="24">
        <v>2</v>
      </c>
      <c r="T18" s="23">
        <v>1</v>
      </c>
      <c r="U18" s="24">
        <v>2</v>
      </c>
      <c r="V18" s="23">
        <v>2</v>
      </c>
      <c r="W18" s="23">
        <v>1</v>
      </c>
      <c r="X18" s="24">
        <v>2</v>
      </c>
      <c r="Y18" s="23">
        <v>2</v>
      </c>
      <c r="Z18" s="24">
        <v>2</v>
      </c>
      <c r="AA18" s="23">
        <v>2</v>
      </c>
      <c r="AB18" s="24">
        <v>2</v>
      </c>
      <c r="AC18" s="24">
        <v>2</v>
      </c>
      <c r="AD18" s="27">
        <f t="shared" si="0"/>
        <v>41</v>
      </c>
      <c r="AE18" s="31">
        <f t="shared" si="1"/>
        <v>1.7826086956521738</v>
      </c>
      <c r="AF18" s="29">
        <f t="shared" si="2"/>
        <v>92</v>
      </c>
      <c r="AG18" s="33">
        <f t="shared" si="3"/>
        <v>0.44565217391304346</v>
      </c>
    </row>
    <row r="19" spans="1:33" ht="15.5" x14ac:dyDescent="0.25">
      <c r="A19" s="37" t="s">
        <v>123</v>
      </c>
      <c r="B19" s="38"/>
      <c r="C19" s="38"/>
      <c r="D19" s="38"/>
      <c r="E19" s="38"/>
      <c r="F19" s="39"/>
      <c r="G19" s="25">
        <f t="shared" ref="G19:AC19" si="4">SUM(G4:G18)</f>
        <v>27</v>
      </c>
      <c r="H19" s="25">
        <f t="shared" si="4"/>
        <v>29</v>
      </c>
      <c r="I19" s="25">
        <f t="shared" si="4"/>
        <v>31</v>
      </c>
      <c r="J19" s="25">
        <f t="shared" si="4"/>
        <v>28</v>
      </c>
      <c r="K19" s="25">
        <f t="shared" si="4"/>
        <v>24</v>
      </c>
      <c r="L19" s="25">
        <f t="shared" si="4"/>
        <v>30</v>
      </c>
      <c r="M19" s="25">
        <f t="shared" si="4"/>
        <v>25</v>
      </c>
      <c r="N19" s="25">
        <f t="shared" si="4"/>
        <v>28</v>
      </c>
      <c r="O19" s="25">
        <f t="shared" si="4"/>
        <v>30</v>
      </c>
      <c r="P19" s="25">
        <f t="shared" si="4"/>
        <v>28</v>
      </c>
      <c r="Q19" s="25">
        <f t="shared" si="4"/>
        <v>33</v>
      </c>
      <c r="R19" s="25">
        <f t="shared" si="4"/>
        <v>27</v>
      </c>
      <c r="S19" s="25">
        <f t="shared" si="4"/>
        <v>29</v>
      </c>
      <c r="T19" s="25">
        <f t="shared" si="4"/>
        <v>30</v>
      </c>
      <c r="U19" s="25">
        <f t="shared" si="4"/>
        <v>30</v>
      </c>
      <c r="V19" s="25">
        <f t="shared" si="4"/>
        <v>28</v>
      </c>
      <c r="W19" s="25">
        <f t="shared" si="4"/>
        <v>25</v>
      </c>
      <c r="X19" s="25">
        <f t="shared" si="4"/>
        <v>32</v>
      </c>
      <c r="Y19" s="25">
        <f t="shared" si="4"/>
        <v>28</v>
      </c>
      <c r="Z19" s="25">
        <f t="shared" si="4"/>
        <v>30</v>
      </c>
      <c r="AA19" s="25">
        <f t="shared" si="4"/>
        <v>31</v>
      </c>
      <c r="AB19" s="25">
        <f t="shared" si="4"/>
        <v>32</v>
      </c>
      <c r="AC19" s="25">
        <f t="shared" si="4"/>
        <v>31</v>
      </c>
      <c r="AD19" s="35">
        <f>AVERAGE(AD4:AD18)</f>
        <v>44.4</v>
      </c>
      <c r="AE19" s="34">
        <f>AVERAGE(AE4:AE18)</f>
        <v>1.9304347826086958</v>
      </c>
      <c r="AG19" s="32">
        <f>AVERAGE(AG4:AG18)</f>
        <v>0.48260869565217396</v>
      </c>
    </row>
    <row r="20" spans="1:33" ht="15.5" x14ac:dyDescent="0.25">
      <c r="A20" s="37" t="s">
        <v>125</v>
      </c>
      <c r="B20" s="38"/>
      <c r="C20" s="38"/>
      <c r="D20" s="38"/>
      <c r="E20" s="38"/>
      <c r="F20" s="39"/>
      <c r="G20" s="30">
        <f>AVERAGE(G4:G18)</f>
        <v>1.8</v>
      </c>
      <c r="H20" s="30">
        <f t="shared" ref="H20:AC20" si="5">AVERAGE(H4:H18)</f>
        <v>1.9333333333333333</v>
      </c>
      <c r="I20" s="30">
        <f t="shared" si="5"/>
        <v>2.0666666666666669</v>
      </c>
      <c r="J20" s="30">
        <f t="shared" si="5"/>
        <v>1.8666666666666667</v>
      </c>
      <c r="K20" s="30">
        <f t="shared" si="5"/>
        <v>1.6</v>
      </c>
      <c r="L20" s="30">
        <f t="shared" si="5"/>
        <v>2</v>
      </c>
      <c r="M20" s="30">
        <f t="shared" si="5"/>
        <v>1.6666666666666667</v>
      </c>
      <c r="N20" s="30">
        <f t="shared" si="5"/>
        <v>1.8666666666666667</v>
      </c>
      <c r="O20" s="30">
        <f t="shared" si="5"/>
        <v>2</v>
      </c>
      <c r="P20" s="30">
        <f t="shared" si="5"/>
        <v>1.8666666666666667</v>
      </c>
      <c r="Q20" s="30">
        <f t="shared" si="5"/>
        <v>2.2000000000000002</v>
      </c>
      <c r="R20" s="30">
        <f t="shared" si="5"/>
        <v>1.8</v>
      </c>
      <c r="S20" s="30">
        <f t="shared" si="5"/>
        <v>1.9333333333333333</v>
      </c>
      <c r="T20" s="30">
        <f t="shared" si="5"/>
        <v>2</v>
      </c>
      <c r="U20" s="30">
        <f t="shared" si="5"/>
        <v>2</v>
      </c>
      <c r="V20" s="30">
        <f t="shared" si="5"/>
        <v>1.8666666666666667</v>
      </c>
      <c r="W20" s="30">
        <f t="shared" si="5"/>
        <v>1.6666666666666667</v>
      </c>
      <c r="X20" s="30">
        <f t="shared" si="5"/>
        <v>2.1333333333333333</v>
      </c>
      <c r="Y20" s="30">
        <f t="shared" si="5"/>
        <v>1.8666666666666667</v>
      </c>
      <c r="Z20" s="30">
        <f t="shared" si="5"/>
        <v>2</v>
      </c>
      <c r="AA20" s="30">
        <f t="shared" si="5"/>
        <v>2.0666666666666669</v>
      </c>
      <c r="AB20" s="30">
        <f t="shared" si="5"/>
        <v>2.1333333333333333</v>
      </c>
      <c r="AC20" s="30">
        <f t="shared" si="5"/>
        <v>2.0666666666666669</v>
      </c>
      <c r="AD20" s="35">
        <f>_xlfn.STDEV.P(AD4:AD18)</f>
        <v>2.6783079235467553</v>
      </c>
      <c r="AE20" s="36">
        <f>_xlfn.STDEV.P(AE4:AE18)</f>
        <v>0.11644817058898944</v>
      </c>
    </row>
  </sheetData>
  <mergeCells count="2">
    <mergeCell ref="A19:F19"/>
    <mergeCell ref="A20:F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Data Mentah</vt:lpstr>
      <vt:lpstr>Data Anak-anak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damai finance</cp:lastModifiedBy>
  <dcterms:created xsi:type="dcterms:W3CDTF">2024-11-30T10:46:43Z</dcterms:created>
  <dcterms:modified xsi:type="dcterms:W3CDTF">2025-04-18T16:22:49Z</dcterms:modified>
</cp:coreProperties>
</file>